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6" yWindow="41" windowWidth="22415" windowHeight="11928" activeTab="1"/>
  </bookViews>
  <sheets>
    <sheet name="1" sheetId="1" r:id="rId1"/>
    <sheet name="İnşaat Halindeki Oteller" sheetId="2" r:id="rId2"/>
    <sheet name="Otelleri Listesi Final" sheetId="3" r:id="rId3"/>
  </sheets>
  <definedNames>
    <definedName name="_xlnm._FilterDatabase" localSheetId="2" hidden="1">'Otelleri Listesi Final'!$A$2:$AJ$61</definedName>
  </definedNames>
  <calcPr fullCalcOnLoad="1"/>
</workbook>
</file>

<file path=xl/sharedStrings.xml><?xml version="1.0" encoding="utf-8"?>
<sst xmlns="http://schemas.openxmlformats.org/spreadsheetml/2006/main" count="941" uniqueCount="422">
  <si>
    <t>OTELLER LİSTESİ</t>
  </si>
  <si>
    <t>S.No.</t>
  </si>
  <si>
    <t>Otel Adı</t>
  </si>
  <si>
    <t>Adres</t>
  </si>
  <si>
    <t>Telefon</t>
  </si>
  <si>
    <t>Faks</t>
  </si>
  <si>
    <t>E-posta</t>
  </si>
  <si>
    <t>İlgili Kişi</t>
  </si>
  <si>
    <t>Tuğcan Hotel</t>
  </si>
  <si>
    <t>Grand Hotel</t>
  </si>
  <si>
    <t>İbis Hotel</t>
  </si>
  <si>
    <t>Novotel Hotel</t>
  </si>
  <si>
    <t>Anatolian Hotel</t>
  </si>
  <si>
    <t>Ravanda Hotel</t>
  </si>
  <si>
    <t>Zeynep Hanım Konağı</t>
  </si>
  <si>
    <t>Tudyalı Konak Butik Otel</t>
  </si>
  <si>
    <t>Burak Hotel</t>
  </si>
  <si>
    <t>Yunus Otel</t>
  </si>
  <si>
    <t>Jaleriz Otel</t>
  </si>
  <si>
    <t>Nil Otel</t>
  </si>
  <si>
    <t>Katan Otel</t>
  </si>
  <si>
    <t>GAP Otel</t>
  </si>
  <si>
    <t>Zingaro Otel</t>
  </si>
  <si>
    <t>Kaleli Otel</t>
  </si>
  <si>
    <t>Uğurlu Hotel</t>
  </si>
  <si>
    <t>Yesemek Otel</t>
  </si>
  <si>
    <t>Royal Otel</t>
  </si>
  <si>
    <t>Uğur Plaza Hotel</t>
  </si>
  <si>
    <t>Dayı Mehmet Ağa Konağı Butik Otel</t>
  </si>
  <si>
    <t>Belkıs Otel</t>
  </si>
  <si>
    <t>Erciyes Otel</t>
  </si>
  <si>
    <t>Titiz Oteli</t>
  </si>
  <si>
    <t>Çankaya Apart Otel</t>
  </si>
  <si>
    <t>Emek Otel</t>
  </si>
  <si>
    <t>Büyük Otel</t>
  </si>
  <si>
    <t>Has Otel</t>
  </si>
  <si>
    <t>Söylemez Otel</t>
  </si>
  <si>
    <t>Tuna Otel</t>
  </si>
  <si>
    <t>Bulvar Otel</t>
  </si>
  <si>
    <t>Güzel Otel</t>
  </si>
  <si>
    <t>Gül Palas Oteli</t>
  </si>
  <si>
    <t>Hayat Otel</t>
  </si>
  <si>
    <t>İstikbal Otel</t>
  </si>
  <si>
    <t>Keban Otel</t>
  </si>
  <si>
    <t>Mercan Otel</t>
  </si>
  <si>
    <t>G.Ü. Turizm Uygulama Oteli</t>
  </si>
  <si>
    <t>Anıt Otel</t>
  </si>
  <si>
    <t>Doğa Hotel</t>
  </si>
  <si>
    <t>325 65 65</t>
  </si>
  <si>
    <t>İncili Pınar Mh., Ali Fuat Cebesoy Bulvarı 32</t>
  </si>
  <si>
    <t>İncili Pınar Mh., Gazi Muhtar Paşa Bulvarı 26</t>
  </si>
  <si>
    <t>211 40 40</t>
  </si>
  <si>
    <t>Tepebası Mah.Prof. Dr Metin Sozen Cd.No.13 Sahinbey</t>
  </si>
  <si>
    <t>232 70 60</t>
  </si>
  <si>
    <t>Bey Mh., Eski Sinema Sokak, 27010 Şahinbey</t>
  </si>
  <si>
    <t>232 02 07</t>
  </si>
  <si>
    <t>Tilmen Hotel</t>
  </si>
  <si>
    <t>Kozanlı Mh., İnönü Caddesi 168</t>
  </si>
  <si>
    <t>220 20 81</t>
  </si>
  <si>
    <t>Kozanlı Mh., İnönü Caddesi 178</t>
  </si>
  <si>
    <t>230 57 57</t>
  </si>
  <si>
    <t>Büyük Veliç Hotel</t>
  </si>
  <si>
    <t>Süleymanşah Mh., Türkmenler Caddesi 33</t>
  </si>
  <si>
    <t>252 09 35</t>
  </si>
  <si>
    <t>İncili Pınar Mh., İstasyon Caddesi 78</t>
  </si>
  <si>
    <t>211 00 30</t>
  </si>
  <si>
    <t>Akyol Mh., Atatürk Bulvarı 23</t>
  </si>
  <si>
    <t>221 22 12</t>
  </si>
  <si>
    <t>www.gaziantepburakhotel.com.tr‎</t>
  </si>
  <si>
    <t>221 17 22</t>
  </si>
  <si>
    <t>www.yunusotel.com</t>
  </si>
  <si>
    <t>www.jaleriz.com</t>
  </si>
  <si>
    <t>230 75 75</t>
  </si>
  <si>
    <t>220 94 52</t>
  </si>
  <si>
    <t>230 69 96</t>
  </si>
  <si>
    <t>http://maps.google.com/maps/place?cid=6079849096157302671&amp;q=google+maps+oteller+gaziantep&amp;hl=tr&amp;gl=tr&amp;ved=0CL8CEPoLMA8&amp;sa=X&amp;ei=P9UzToX9FZed_Aa22N3BCQ&amp;sig2=j5HKEUu7_ter2RYP-Eah2Q</t>
  </si>
  <si>
    <t>http://maps.google.com/maps/place?cid=17554056790120882227&amp;q=google+maps+oteller+gaziantep&amp;hl=tr&amp;gl=tr&amp;ved=0CLgCEPoLMA4&amp;sa=X&amp;ei=P9UzToX9FZed_Aa22N3BCQ&amp;sig2=ajMUhpSq3F6_V8ZcEulVNw</t>
  </si>
  <si>
    <t>http://maps.google.com/maps/place?cid=16008189694531310177&amp;q=google+maps+oteller+gaziantep&amp;hl=tr&amp;gl=tr&amp;ved=0CKQCEPoLMAw&amp;sa=X&amp;ei=P9UzToX9FZed_Aa22N3BCQ&amp;sig2=WtzlP08p4xMqSxUuvc4F-Q</t>
  </si>
  <si>
    <t>http://maps.google.com/maps/place?cid=11916723023815391980&amp;q=google+maps+oteller+gaziantep&amp;hl=tr&amp;gl=tr&amp;ved=0CJICEPoLMAo&amp;sa=X&amp;ei=P9UzToX9FZed_Aa22N3BCQ&amp;sig2=w6JbaVRWrAUNpOq8ncdeng</t>
  </si>
  <si>
    <t>http://maps.google.com/maps/place?cid=10428405929179721789&amp;q=google+maps+oteller+gaziantep&amp;hl=tr&amp;gl=tr&amp;ved=0CIgCEPoLMAk&amp;sa=X&amp;ei=P9UzToX9FZed_Aa22N3BCQ&amp;sig2=Xctl2StpfF_wKi5vubI5JA</t>
  </si>
  <si>
    <t>http://maps.google.com/maps/place?cid=4659399659923765444&amp;q=google+maps+oteller+gaziantep&amp;hl=tr&amp;gl=tr&amp;ved=0CP0BEPoLMAg&amp;sa=X&amp;ei=P9UzToX9FZed_Aa22N3BCQ&amp;sig2=fTgJKU1VJhg8ZJkFnACo2Q</t>
  </si>
  <si>
    <t>http://maps.google.com/maps/place?cid=14975177808771786440&amp;q=google+maps+oteller+gaziantep&amp;hl=tr&amp;gl=tr&amp;ved=0CPMBEPoLMAc&amp;sa=X&amp;ei=P9UzToX9FZed_Aa22N3BCQ&amp;sig2=2T_WT4rvKhySAgjSlYZP_g</t>
  </si>
  <si>
    <t>http://maps.google.com/maps/place?cid=11357264232722182806&amp;q=google+maps+oteller+gaziantep&amp;hl=tr&amp;gl=tr&amp;ved=0COkBEPoLMAY&amp;sa=X&amp;ei=P9UzToX9FZed_Aa22N3BCQ&amp;sig2=IaEhhTwMIURprP3E80-_Ug</t>
  </si>
  <si>
    <t>http://maps.google.com/maps/place?cid=194427642439006238&amp;q=google+maps+oteller+gaziantep&amp;hl=tr&amp;gl=tr&amp;ved=0CN4BEPoLMAU&amp;sa=X&amp;ei=P9UzToX9FZed_Aa22N3BCQ&amp;sig2=WWbUrjpgyj9hClichenWgw</t>
  </si>
  <si>
    <t>http://maps.google.com/maps/place?cid=15734426791658111703&amp;q=google+maps+oteller+gaziantep&amp;hl=tr&amp;gl=tr&amp;ved=0CNUBEPoLMAQ&amp;sa=X&amp;ei=P9UzToX9FZed_Aa22N3BCQ&amp;sig2=B9IJKnd_IyeePha1ntw8pQ</t>
  </si>
  <si>
    <t>http://maps.google.com/maps/place?cid=1691403072353602313&amp;q=google+maps+oteller+gaziantep&amp;hl=tr&amp;gl=tr&amp;ved=0CMoBEPoLMAM&amp;sa=X&amp;ei=P9UzToX9FZed_Aa22N3BCQ&amp;sig2=u2rv3ddadQamsWTU3NJyVA</t>
  </si>
  <si>
    <t>www.zeynephanimkonagi.com</t>
  </si>
  <si>
    <t>www.tilmenhotel.com</t>
  </si>
  <si>
    <t>www.ravandahotel.com</t>
  </si>
  <si>
    <t>www.tudyalikonak.com</t>
  </si>
  <si>
    <t>http://maps.google.com/maps/place?cid=2466028567253872264&amp;q=google+maps+oteller+gaziantep&amp;hl=tr&amp;gl=tr&amp;ved=0CMABEPoLMAI&amp;sa=X&amp;ei=P9UzToX9FZed_Aa22N3BCQ&amp;sig2=ymJPLtuzMy_Nnflk7aPmTw</t>
  </si>
  <si>
    <t>www.theanatolianhotel.com</t>
  </si>
  <si>
    <t>http://maps.google.com/maps/place?cid=10426682229328318228&amp;q=google+maps+oteller+gaziantep&amp;hl=tr&amp;gl=tr&amp;ved=0CLUBEPoLMAE&amp;sa=X&amp;ei=P9UzToX9FZed_Aa22N3BCQ&amp;sig2=p6kaI5sLcUtAyl-qYbpw0g</t>
  </si>
  <si>
    <t>www.gaziantepgrandhotel.com</t>
  </si>
  <si>
    <t>http://maps.google.com/maps/place?cid=11113255558711197118&amp;q=google+maps+oteller+gaziantep&amp;hl=tr&amp;gl=tr&amp;ved=0CKoBEPoLMAA&amp;sa=X&amp;ei=P9UzToX9FZed_Aa22N3BCQ&amp;sig2=ZoZcKNGw8lQF3F4WqTwgwA</t>
  </si>
  <si>
    <t>http://maps.google.com/maps/place?cid=8922642285524553218&amp;q=google+maps+oteller+gaziantep&amp;hl=tr&amp;gl=tr&amp;ved=0CMYCEPoLMBA&amp;sa=X&amp;ei=P9UzToX9FZed_Aa22N3BCQ&amp;sig2=dKwuVVn9m5E-gEk9FT4hnQ</t>
  </si>
  <si>
    <t>www.gapotel.com.tr</t>
  </si>
  <si>
    <t>220 39 74</t>
  </si>
  <si>
    <t>Bey Mah. Atatürk Bulvarı No: 10 Şahinbey</t>
  </si>
  <si>
    <t>Levent Bey, Zafer BAKBAK</t>
  </si>
  <si>
    <t>251 31 00</t>
  </si>
  <si>
    <t>http://maps.google.com/maps/place?cid=1929826293036978316&amp;q=google+maps+oteller+gaziantep&amp;hl=tr&amp;gl=tr&amp;ved=0CNACEPoLMBE&amp;sa=X&amp;ei=P9UzToX9FZed_Aa22N3BCQ&amp;sig2=zZY5oaQM6iADFInY22kPlQ</t>
  </si>
  <si>
    <t>230 96 90</t>
  </si>
  <si>
    <t>http://maps.google.com/maps/place?cid=14839413784858266038&amp;q=google+maps+oteller+gaziantep&amp;hl=tr&amp;gl=tr&amp;ved=0COECEPoLMBM&amp;sa=X&amp;ei=P9UzToX9FZed_Aa22N3BCQ&amp;sig2=3XdoKE7ziPncFIeMBsFv1Q</t>
  </si>
  <si>
    <t>www.tugcanhotel.com</t>
  </si>
  <si>
    <t>http://maps.google.com/maps/place?cid=4962943246378953070&amp;q=google+maps+oteller+gaziantep&amp;hl=tr&amp;gl=tr&amp;ved=0CH8Q-gswAA&amp;sa=X&amp;ei=E9wzTtC2OI-K_Abk_f3qCQ&amp;sig2=jamjpWi5PIQvgUbMUuoNgA</t>
  </si>
  <si>
    <t>Met Gold Hotel</t>
  </si>
  <si>
    <t>www.gaziantepmetgold.com</t>
  </si>
  <si>
    <t>231 42 42</t>
  </si>
  <si>
    <t>http://maps.google.com/maps/place?cid=6569890285360132108&amp;q=google+maps+oteller+gaziantep&amp;hl=tr&amp;gl=tr&amp;ved=0CIcBEPoLMAE&amp;sa=X&amp;ei=E9wzTtC2OI-K_Abk_f3qCQ&amp;sig2=UaVIHUFgu-wkVW66NPRlVQ</t>
  </si>
  <si>
    <t>Bey Mh., Kayacık Ara Sokak 14</t>
  </si>
  <si>
    <t>220 96 90</t>
  </si>
  <si>
    <t>http://maps.google.com/maps/place?cid=2416335041715853715&amp;q=google+maps+oteller+gaziantep&amp;hl=tr&amp;gl=tr&amp;ved=0CJoBEPoLMAM&amp;sa=X&amp;ei=E9wzTtC2OI-K_Abk_f3qCQ&amp;sig2=SbQGRWaETxT6ZyFLBnMJuw</t>
  </si>
  <si>
    <t>Çukur Mh., İsmail Say Sokak 4</t>
  </si>
  <si>
    <t>220 88 88</t>
  </si>
  <si>
    <t>www.yesemekotel.com</t>
  </si>
  <si>
    <t>http://maps.google.com/maps/place?cid=7091310018771681286&amp;q=google+maps+oteller+gaziantep&amp;hl=tr&amp;gl=tr&amp;ved=0CKMBEPoLMAQ&amp;sa=X&amp;ei=E9wzTtC2OI-K_Abk_f3qCQ&amp;sig2=XDD-ccVHo9C15CjuQQ-N8g</t>
  </si>
  <si>
    <t>İncili Pınar Mh., Kıbrıs Caddesi 11</t>
  </si>
  <si>
    <t>http://maps.google.com/maps/place?cid=17634908965881294098&amp;q=google+maps+oteller+gaziantep&amp;hl=tr&amp;gl=tr&amp;ved=0CKsBEPoLMAU&amp;sa=X&amp;ei=E9wzTtC2OI-K_Abk_f3qCQ&amp;sig2=4W_AmClt_AFtQuA1LM--jQ</t>
  </si>
  <si>
    <t>www.gazianteproyalhotel.com</t>
  </si>
  <si>
    <t>323 22 11</t>
  </si>
  <si>
    <t>www.ugurplazahotel.com.tr</t>
  </si>
  <si>
    <t>http://maps.google.com/maps/place?cid=3858546601741679144&amp;q=google+maps+oteller+gaziantep&amp;hl=tr&amp;gl=tr&amp;ved=0CLkBEPoLMAc&amp;sa=X&amp;ei=E9wzTtC2OI-K_Abk_f3qCQ&amp;sig2=Ixg9Iu9WUlssfz0cHWfs8g</t>
  </si>
  <si>
    <t>324 66 00</t>
  </si>
  <si>
    <t>http://maps.google.com/maps/place?cid=2291700482463546084&amp;q=google+maps+oteller+gaziantep&amp;hl=tr&amp;gl=tr&amp;ved=0CMoBEPoLMAk&amp;sa=X&amp;ei=E9wzTtC2OI-K_Abk_f3qCQ&amp;sig2=2dXnnzPUQ4jyhMC5ecI8yw</t>
  </si>
  <si>
    <t>Dümenci Mah. Ömeriye Camii Sok. No:18, 27060 Sahinbey</t>
  </si>
  <si>
    <t>210 00 93</t>
  </si>
  <si>
    <t>http://tr-tr.facebook.com/pages/Day%C4%B1-Ahmet-A%C4%9Fa-Kona%C4%9F%C4%B1-Butik-Otel-Lokanta-Kafe/216230568389833?sk=wall</t>
  </si>
  <si>
    <t>http://maps.google.com/maps/place?cid=9799167801440675665&amp;q=google+maps+oteller+gaziantep&amp;hl=tr&amp;gl=tr&amp;ved=0CNMBEPoLMAo&amp;sa=X&amp;ei=E9wzTtC2OI-K_Abk_f3qCQ&amp;sig2=7BKOirknEDcSGln8ql8yFA</t>
  </si>
  <si>
    <t>Karagöz Mah. Çamurcu Sok. No:4</t>
  </si>
  <si>
    <t>220 20 20</t>
  </si>
  <si>
    <t>Suburcu Caddesi Çamurcu Sokak No:1 (Mehmet Paşa Camii Karşı)</t>
  </si>
  <si>
    <t>http://maps.google.com/maps/place?cid=1232177590269658833&amp;q=google+maps+oteller+gaziantep&amp;hl=tr&amp;gl=tr&amp;ved=0COgBEPoLMA0&amp;sa=X&amp;ei=E9wzTtC2OI-K_Abk_f3qCQ&amp;sig2=eCoJ2HyEOaJJuvaAOjjQ_g</t>
  </si>
  <si>
    <t>Savcılı Mah. İnönü Cad</t>
  </si>
  <si>
    <t>http://tr-tr.facebook.com/pages/Erciyes-HotelGaziantep-/136578813084698</t>
  </si>
  <si>
    <t>?</t>
  </si>
  <si>
    <t>Akyol Mh. Atatürk Blv. 24</t>
  </si>
  <si>
    <t>220 43 23</t>
  </si>
  <si>
    <t>http://maps.google.com/maps/place?cid=16199366550870417508&amp;q=google+maps+oteller+gaziantep&amp;hl=tr&amp;gl=tr&amp;ved=0CPoBEPoLMA8&amp;sa=X&amp;ei=E9wzTtC2OI-K_Abk_f3qCQ&amp;sig2=Jngn4yNlLrrxbsURps8XGw</t>
  </si>
  <si>
    <t>Ayıntap Otel</t>
  </si>
  <si>
    <t>Berşe Otel</t>
  </si>
  <si>
    <t>Fındıklı Otel</t>
  </si>
  <si>
    <t>Gün Hotel</t>
  </si>
  <si>
    <t>Kargül Otel</t>
  </si>
  <si>
    <t>Kaymak Hotel</t>
  </si>
  <si>
    <t>Sevcan Hotel</t>
  </si>
  <si>
    <t>İnal</t>
  </si>
  <si>
    <t>Emre Otel</t>
  </si>
  <si>
    <t>Evin Otel</t>
  </si>
  <si>
    <t>Güllüoğlu Otel</t>
  </si>
  <si>
    <t>Saray Otel</t>
  </si>
  <si>
    <t>Boyacı Mah. Eskisaray Cad. No:17</t>
  </si>
  <si>
    <t>232 56 76</t>
  </si>
  <si>
    <t>Süleymanşah Mh., Türkmenler Cd,</t>
  </si>
  <si>
    <t>http://maps.google.com/maps/place?cid=12358862706694914645&amp;q=google+maps+oteller+gaziantep&amp;hl=tr&amp;gl=tr&amp;ved=0CIECEPoLMBA&amp;sa=X&amp;ei=E9wzTtC2OI-K_Abk_f3qCQ&amp;sig2=swhXXUuTVRXmhSO2E3AWrQ</t>
  </si>
  <si>
    <t>Google Maps</t>
  </si>
  <si>
    <t>Web Sitesi</t>
  </si>
  <si>
    <t>Süleymanşah Mah. Türkmen Cad. No:10 Daire:A Hoşgör</t>
  </si>
  <si>
    <t>251 53 65</t>
  </si>
  <si>
    <t>Bal Palas Otel</t>
  </si>
  <si>
    <t>230 99 86</t>
  </si>
  <si>
    <t>232 09 22</t>
  </si>
  <si>
    <t>İsmet Paşa Mah. Belediye Cad. No:54/D Şahinbey Merkez</t>
  </si>
  <si>
    <t>231 48 48</t>
  </si>
  <si>
    <t>230 10 13</t>
  </si>
  <si>
    <t>http://www.yellowpages.com.tr/profile/OTk1Mjk1/Hotel-Bal-Palace.html</t>
  </si>
  <si>
    <t>Asude Konak</t>
  </si>
  <si>
    <t>231 20 44</t>
  </si>
  <si>
    <t>Petek Otel</t>
  </si>
  <si>
    <t>231 19 82</t>
  </si>
  <si>
    <t>Kale Evi Butik Otel</t>
  </si>
  <si>
    <t>231 41 42</t>
  </si>
  <si>
    <t>Şekeroğlu Mah. Millet Sok. No:20 Tabakhane, Şahinbey</t>
  </si>
  <si>
    <t>www.asudekonak.com</t>
  </si>
  <si>
    <t>http://www.yellowpages.com.tr/profile/MTcyNTMyMQ==/Asude-Konak.html</t>
  </si>
  <si>
    <t>Belkıs Han</t>
  </si>
  <si>
    <t>Bey Mah. Kayacık Ara Sok. No:16 Şahinbey Merkez</t>
  </si>
  <si>
    <t>231 10 84 - 221 12 28</t>
  </si>
  <si>
    <t>www.belkishan.com</t>
  </si>
  <si>
    <t>http://www.yellowpages.com.tr/profile/MTUxMDY0Nw==/Belkis-Han.html</t>
  </si>
  <si>
    <t>http://www.yellowpages.com.tr/profile/MTU2Mzk1MQ==/Kargul-Hotel.html</t>
  </si>
  <si>
    <t>www.hotelkargul.com.tr</t>
  </si>
  <si>
    <t>Savcılı Mah. İnönü Cad. No:55 Hoşgör, Şahinbey</t>
  </si>
  <si>
    <t xml:space="preserve"> Karagöz Cad. No:1/D Şahinbey Merkez</t>
  </si>
  <si>
    <t>http://www.yellowpages.com.tr/profile/MTA3NjA1Nw==/Hotel-Petek.html</t>
  </si>
  <si>
    <t xml:space="preserve"> Şekeroğlu Mah. Köroğlu Sok. No:6 Tabakhane, Şahinbey</t>
  </si>
  <si>
    <t>220 95 25</t>
  </si>
  <si>
    <t>www.anadoluevleri.com</t>
  </si>
  <si>
    <t>http://www.yellowpages.com.tr/profile/NTM4MzQ=/Anadolu-Evleri.html</t>
  </si>
  <si>
    <t>http://www.yellowpages.com.tr/profile/MTAxNjMzMw==/Hotel-Gazi.html</t>
  </si>
  <si>
    <t>http://maps.google.com/maps/place?cid=16212264754490026574&amp;q=google+maps+oteller+gaziantep&amp;hl=tr&amp;gl=tr&amp;ved=0CJYCEPoLMBM&amp;sa=X&amp;ei=E9wzTtC2OI-K_Abk_f3qCQ&amp;sig2=UFPkKnO9qHu9IjhYb7nbRg</t>
  </si>
  <si>
    <t>YEDİTEPE MAHALLESİ 61 NOLU CADDE NO/5 GAZİANTEP ÜNİVERSİTE HASTANESI KARŞISI</t>
  </si>
  <si>
    <t>360 51 41</t>
  </si>
  <si>
    <t>www.cankayaapartotel.com</t>
  </si>
  <si>
    <t>http://maps.google.com/maps/place?cid=13316348528644473954&amp;q=google+maps+oteller+gaziantep&amp;hl=tr&amp;gl=tr&amp;ved=0CG4Q-gswAA&amp;sa=X&amp;ei=de0zTsCFM4-VsAaWzbHUCw&amp;sig2=_mdjLt_Zhn-CA-izc2iX8A</t>
  </si>
  <si>
    <t>Dedeman Hotel &amp; Convention Center</t>
  </si>
  <si>
    <t>http://www.dedeman.com/oteller-resortlar/otel-anasayfas%C4%B1/dedeman-gaziantep-hotel-convention-center.html</t>
  </si>
  <si>
    <t>Nesimi Mah. Gaziantep Cad. No:160 Aktoprak Organize Sanayi Bölgesi, Başpınar</t>
  </si>
  <si>
    <t>Oktay Bulgurcuoğlu - Genel Müdür</t>
  </si>
  <si>
    <t>http://maps.google.com/maps/place?cid=17604505190752971543&amp;q=google+maps+oteller+gaziantep&amp;hl=tr&amp;gl=tr&amp;ved=0CHcQ-gswAQ&amp;sa=X&amp;ei=de0zTsCFM4-VsAaWzbHUCw&amp;sig2=QvWWCnowuqAD8BhZ3AwYAg</t>
  </si>
  <si>
    <t>http://maps.google.com/maps/place?cid=15430198939750270009&amp;q=google+maps+oteller+gaziantep&amp;hl=tr&amp;gl=tr&amp;ved=0CH4Q-gswAg&amp;sa=X&amp;ei=de0zTsCFM4-VsAaWzbHUCw&amp;sig2=7vim0Nq29XGRSmCH5znieA</t>
  </si>
  <si>
    <t>http://maps.google.com/maps/place?cid=1286149443342701413&amp;q=google+maps+oteller+gaziantep&amp;hl=tr&amp;gl=tr&amp;ved=0CIUBEPoLMAM&amp;sa=X&amp;ei=de0zTsCFM4-VsAaWzbHUCw&amp;sig2=Lu0MmA798CxurH2VlxWY7A</t>
  </si>
  <si>
    <t>http://maps.google.com/maps/place?cid=18399395941081427015&amp;q=google+maps+oteller+gaziantep&amp;hl=tr&amp;gl=tr&amp;ved=0CIwBEPoLMAQ&amp;sa=X&amp;ei=de0zTsCFM4-VsAaWzbHUCw&amp;sig2=fIYPNIybRW7BnZiVKrbPiA</t>
  </si>
  <si>
    <t>Venüs Otel</t>
  </si>
  <si>
    <t>http://maps.google.com/maps/place?cid=17073617690352300058&amp;q=google+maps+oteller+gaziantep&amp;hl=tr&amp;gl=tr&amp;ved=0CJMBEPoLMAU&amp;sa=X&amp;ei=de0zTsCFM4-VsAaWzbHUCw&amp;sig2=cdnxe4z1eQfz1UrMB3x-gg</t>
  </si>
  <si>
    <t>http://maps.google.com/maps/place?cid=6534251533584042945&amp;q=google+maps+oteller+gaziantep&amp;hl=tr&amp;gl=tr&amp;ved=0CKEBEPoLMAc&amp;sa=X&amp;ei=de0zTsCFM4-VsAaWzbHUCw&amp;sig2=0JTgT3UnI0JxMRoUyp1Azw</t>
  </si>
  <si>
    <t>http://maps.google.com/maps/place?cid=4718951914224207488&amp;q=google+maps+oteller+gaziantep&amp;hl=tr&amp;gl=tr&amp;ved=0CKgBEPoLMAg&amp;sa=X&amp;ei=de0zTsCFM4-VsAaWzbHUCw&amp;sig2=vCupcyb_ICPIj6wt4dE0rg</t>
  </si>
  <si>
    <t>http://maps.google.com/maps/place?cid=15219496443292573347&amp;q=google+maps+oteller+gaziantep&amp;hl=tr&amp;gl=tr&amp;ved=0CLYBEPoLMAo&amp;sa=X&amp;ei=de0zTsCFM4-VsAaWzbHUCw&amp;sig2=JBVt05yZM028mFr-RI4KsA</t>
  </si>
  <si>
    <t>http://maps.google.com/maps/place?cid=4409088628829450903&amp;q=google+maps+oteller+gaziantep&amp;hl=tr&amp;gl=tr&amp;ved=0CL0BEPoLMAs&amp;sa=X&amp;ei=de0zTsCFM4-VsAaWzbHUCw&amp;sig2=I_wGsDHstW0JodsnvWGfJg</t>
  </si>
  <si>
    <t>Çukur Mh</t>
  </si>
  <si>
    <t>Bey Mh.</t>
  </si>
  <si>
    <t>http://maps.google.com/maps/place?cid=8434924818167007885&amp;q=google+maps+oteller+gaziantep&amp;hl=tr&amp;gl=tr&amp;ved=0CMQBEPoLMAw&amp;sa=X&amp;ei=de0zTsCFM4-VsAaWzbHUCw&amp;sig2=x0TBLgPKYEAmzR8j84NHIA</t>
  </si>
  <si>
    <t>İsmetpaşa Mh</t>
  </si>
  <si>
    <t>http://maps.google.com/maps/place?cid=15534156200757607561&amp;q=google+maps+oteller+gaziantep&amp;hl=tr&amp;gl=tr&amp;ved=0CNIBEPoLMA4&amp;sa=X&amp;ei=de0zTsCFM4-VsAaWzbHUCw&amp;sig2=hb8KCWTEePvXSrqEADMGUg</t>
  </si>
  <si>
    <t>http://maps.google.com/maps/place?cid=17203676955343175016&amp;q=google+maps+oteller+gaziantep&amp;hl=tr&amp;gl=tr&amp;ved=0COcBEPoLMBE&amp;sa=X&amp;ei=de0zTsCFM4-VsAaWzbHUCw&amp;sig2=MKe9j8h8tpfKGcNsVm9cEQ</t>
  </si>
  <si>
    <t>İsmetpaşa Mh.</t>
  </si>
  <si>
    <t>http://maps.google.com/maps/place?cid=3476007675968400888&amp;q=google+maps+oteller+gaziantep&amp;hl=tr&amp;gl=tr&amp;ved=0CO4BEPoLMBI&amp;sa=X&amp;ei=de0zTsCFM4-VsAaWzbHUCw&amp;sig2=MPNEZC-leOb8nQmAAu2OTg</t>
  </si>
  <si>
    <t>http://maps.google.com/maps/place?cid=2886487839047988582&amp;q=google+maps+oteller+gaziantep&amp;hl=tr&amp;gl=tr&amp;ved=0CPUBEPoLMBM&amp;sa=X&amp;ei=de0zTsCFM4-VsAaWzbHUCw&amp;sig2=ouYrDD3hyu1G4CIgCqQP7A</t>
  </si>
  <si>
    <t>Şahveli Mh</t>
  </si>
  <si>
    <t>http://maps.google.com/maps/place?cid=9683203716001566672&amp;q=google+maps+oteller+gaziantep&amp;hl=tr&amp;gl=tr&amp;ved=0CHgQ-gswAA&amp;sa=X&amp;ei=2O8zTpbaM9eZsgakl_ixCw&amp;sig2=VjNBFK7yNfvTtsvNnIeBig</t>
  </si>
  <si>
    <t>http://maps.google.com/maps/place?cid=1702709361522865066&amp;q=google+maps+oteller+gaziantep&amp;hl=tr&amp;gl=tr&amp;ved=0CH8Q-gswAQ&amp;sa=X&amp;ei=2O8zTpbaM9eZsgakl_ixCw&amp;sig2=gpSUYRSFY-slnngBdKNuGA</t>
  </si>
  <si>
    <t>Şahveli Mh.</t>
  </si>
  <si>
    <t>http://maps.google.com/maps/place?cid=11777352758504839106&amp;q=google+maps+oteller+gaziantep&amp;hl=tr&amp;gl=tr&amp;ved=0CIYBEPoLMAI&amp;sa=X&amp;ei=2O8zTpbaM9eZsgakl_ixCw&amp;sig2=p598sCR04xGzPcH5GGZtVw</t>
  </si>
  <si>
    <t>http://maps.google.com/maps/place?cid=2806978578946514612&amp;q=google+maps+oteller+gaziantep&amp;hl=tr&amp;gl=tr&amp;ved=0CJQBEPoLMAQ&amp;sa=X&amp;ei=2O8zTpbaM9eZsgakl_ixCw&amp;sig2=zxVw8HS9N9PB6xwCEWtUpw</t>
  </si>
  <si>
    <t>http://maps.google.com/maps/place?cid=12075536195798544441&amp;q=google+maps+oteller+gaziantep&amp;hl=tr&amp;gl=tr&amp;ved=0CJsBEPoLMAU&amp;sa=X&amp;ei=2O8zTpbaM9eZsgakl_ixCw&amp;sig2=rti0hfw_SsCDM3sX7pPQug</t>
  </si>
  <si>
    <t>Karataş Mah. Burç Sokak No:5, Şahinbey</t>
  </si>
  <si>
    <t>Akyol Mh., Atatürk Bulvarı 81</t>
  </si>
  <si>
    <t>http://maps.google.com/maps/place?cid=8111028460597506263&amp;q=google+maps+oteller+gaziantep&amp;hl=tr&amp;gl=tr&amp;ved=0CKIBEPoLMAY&amp;sa=X&amp;ei=2O8zTpbaM9eZsgakl_ixCw&amp;sig2=1nF3Xh9BBmkeqK51NclF2Q</t>
  </si>
  <si>
    <t>İncili Pınar Mh., İstasyon Caddesi 80</t>
  </si>
  <si>
    <t>211 00 00</t>
  </si>
  <si>
    <t>www.novotel.com</t>
  </si>
  <si>
    <t>http://maps.google.com/maps/place?cid=10715583576401707149&amp;q=google+maps+oteller+gaziantep&amp;hl=tr&amp;gl=tr&amp;ved=0CPABEPoLMBE&amp;sa=X&amp;ei=2O8zTpbaM9eZsgakl_ixCw&amp;sig2=GmKlBlpNaExIx6RmumtdKg</t>
  </si>
  <si>
    <t>337 50 00 - 211 66 00</t>
  </si>
  <si>
    <t>Savcılı Mh., Altın Sokak 16</t>
  </si>
  <si>
    <t>http://maps.google.com/maps/place?cid=665200032278149942&amp;q=google+maps+oteller+gaziantep&amp;hl=tr&amp;gl=tr&amp;ved=0CL8BEPoLMAQ&amp;sa=X&amp;ei=o_EzTr3GGcyG_AbUmYHvAQ&amp;sig2=0gyr3mnlmyKUcwYeEb0QAA</t>
  </si>
  <si>
    <t>Princess Otel</t>
  </si>
  <si>
    <t>Seferpaşa Mh., Çamurcu Sokak 28</t>
  </si>
  <si>
    <t>http://maps.google.com/maps/place?cid=425640082848840941&amp;q=google+maps+oteller+gaziantep&amp;hl=tr&amp;gl=tr&amp;ved=0CL8CEPoLMBI&amp;sa=X&amp;ei=o_EzTr3GGcyG_AbUmYHvAQ&amp;sig2=IisfkayyKKbzvQEtLioatw</t>
  </si>
  <si>
    <t>Akyol Mh., Atatürk Bulvar</t>
  </si>
  <si>
    <t>http://maps.google.com/maps/place?cid=9482038528087504360&amp;q=google+maps+oteller+gaziantep&amp;hl=tr&amp;gl=tr&amp;ved=0CMcCEPoLMBM&amp;sa=X&amp;ei=o_EzTr3GGcyG_AbUmYHvAQ&amp;sig2=-TkYaMKD2UVVKun0aX1IHg</t>
  </si>
  <si>
    <t>Süleymanşah Mah. Türkmen Cad. No:2, Şahinbey</t>
  </si>
  <si>
    <t>Eyüpoğlu Mah. Baymahli Sok. No:1 Şahinbey</t>
  </si>
  <si>
    <t>220 96 56</t>
  </si>
  <si>
    <t>Yaprak Mh., İstasyon Caddesi No: 58</t>
  </si>
  <si>
    <t>Yeşilkent Otel</t>
  </si>
  <si>
    <t>Eskisaray Cad. No:12 Şehitkamil</t>
  </si>
  <si>
    <t>231 26 59</t>
  </si>
  <si>
    <t>http://www.yellowpages.com.tr/profile/OTk1NTg4/Yesilkent-Hotel.html#MapDivAnchor</t>
  </si>
  <si>
    <t xml:space="preserve">İncirli Pınar Mah. Nail Bilen Cad. No:2 </t>
  </si>
  <si>
    <t>215 16 01</t>
  </si>
  <si>
    <t>http://www.yellowpages.com.tr/profile/NTM4MzU=/Ayintap-Hotel.html#MapDivAnchor</t>
  </si>
  <si>
    <t xml:space="preserve">Alay Bey Mah. Hürriyet Cad. No:27 </t>
  </si>
  <si>
    <t>220 55 14 - 220 49 90</t>
  </si>
  <si>
    <t>Savcılı Mah. Türkmen Cad. No:13 Hoşgör</t>
  </si>
  <si>
    <t>http://www.yellowpages.com.tr/profile/MTAxNjU1Nw==/Hotel-Efes.html#MapDivAnchor</t>
  </si>
  <si>
    <t>Gazi Otel (Efes Otel İle Aynı galiba)</t>
  </si>
  <si>
    <t>Efes Otel (Gazi Otel ile aynı galiba)</t>
  </si>
  <si>
    <t>251 14 55</t>
  </si>
  <si>
    <t>Karatarla Mah. Eskisaray Cad. No:8 Şahinbey</t>
  </si>
  <si>
    <t>Bahçelievler Mh., Atatürk Bulv. Gazi Sok. No:4</t>
  </si>
  <si>
    <t>Hürriyet Cad. Güzelce Sok. No:50 Şahinbey</t>
  </si>
  <si>
    <t>Atatürk Bulvarı No. 53</t>
  </si>
  <si>
    <t>İncillipınar Mah. Nail Bilen Cad. No:3 Şehitkamil</t>
  </si>
  <si>
    <t>Bey Mh., Kayacık Ara Sokak No: 16</t>
  </si>
  <si>
    <t>Anadolu Evleri Hotel</t>
  </si>
  <si>
    <t>Süleymanşah Mh., Türkmenler Cd 53</t>
  </si>
  <si>
    <t>http://poipaylas.com/mekan/otel-findikli/85w3.html</t>
  </si>
  <si>
    <t>Süleymanşah Mh.,Türkmenler Cad. No:15 Şahinbey</t>
  </si>
  <si>
    <t>Savcılı Mh., Türkmenler Cd.</t>
  </si>
  <si>
    <t>http://poipaylas.com/mekan/gun-hotel/4y11.html</t>
  </si>
  <si>
    <t>İnönü Cad. No:100/A</t>
  </si>
  <si>
    <t>234 43 42</t>
  </si>
  <si>
    <t>231 34 10</t>
  </si>
  <si>
    <t>232 38 12</t>
  </si>
  <si>
    <t>Karagöz Cad. No :20</t>
  </si>
  <si>
    <t>231 16 58</t>
  </si>
  <si>
    <t>Büyük Murat Otel</t>
  </si>
  <si>
    <t>232 53 68</t>
  </si>
  <si>
    <t>231 29 59</t>
  </si>
  <si>
    <t>234 55 80 - 250 55 50</t>
  </si>
  <si>
    <t>Atak Otel</t>
  </si>
  <si>
    <t>220 09 08</t>
  </si>
  <si>
    <t>Süleymanşah Mah. Şehitler Cad. No:13</t>
  </si>
  <si>
    <t>231 96 75</t>
  </si>
  <si>
    <t>Küçük Veliç Hotel</t>
  </si>
  <si>
    <t>Eyüpoğlu Mh. Rauf Yılmazer Cad. Şahinbey</t>
  </si>
  <si>
    <t>220 66 86</t>
  </si>
  <si>
    <t>220 44 67</t>
  </si>
  <si>
    <t>Kozanlı Mah.İnönü Cad Abuzer Sk.No:13</t>
  </si>
  <si>
    <t>Karagülle Otel</t>
  </si>
  <si>
    <t>231 15 45</t>
  </si>
  <si>
    <t>220 96 30</t>
  </si>
  <si>
    <t>231 34 92</t>
  </si>
  <si>
    <t>Suburcu Cad.No:20</t>
  </si>
  <si>
    <t>232 43 63</t>
  </si>
  <si>
    <t>231 38 99</t>
  </si>
  <si>
    <t>230 30 80</t>
  </si>
  <si>
    <t>Yıldız</t>
  </si>
  <si>
    <t>Oda Sayısı</t>
  </si>
  <si>
    <t>Yatak Sayısı</t>
  </si>
  <si>
    <t>Turizm Belgesi</t>
  </si>
  <si>
    <r>
      <t xml:space="preserve">Butik Otel  </t>
    </r>
    <r>
      <rPr>
        <b/>
        <sz val="11"/>
        <rFont val="ITC Avant Garde Gothic"/>
        <family val="2"/>
      </rPr>
      <t xml:space="preserve"> (?)</t>
    </r>
  </si>
  <si>
    <t>İncele</t>
  </si>
  <si>
    <t>Thomas - Ay Residence</t>
  </si>
  <si>
    <t>http://tr.thomasayresidence.com/</t>
  </si>
  <si>
    <t>Incilipinar Mahallesi, 10 Nolu Sokak, No:29, Şehitkamil</t>
  </si>
  <si>
    <t>324 11 77</t>
  </si>
  <si>
    <t>info@thomasayresidence.com</t>
  </si>
  <si>
    <t>A Butik Otel</t>
  </si>
  <si>
    <t>http://www.butikhotels.com/memberbak2.asp?mem=350</t>
  </si>
  <si>
    <t>http://www.kaleevi.com</t>
  </si>
  <si>
    <t>Seferpaşa Mh., Köprübaşı Sokak No. 2</t>
  </si>
  <si>
    <t>Harita Konumu</t>
  </si>
  <si>
    <t xml:space="preserve"> </t>
  </si>
  <si>
    <t>info@kaleevi.com</t>
  </si>
  <si>
    <t>http://www.gaziantepprincesshotel.com</t>
  </si>
  <si>
    <t>231 65 65</t>
  </si>
  <si>
    <t>http://www.gantep.edu.tr/otel/</t>
  </si>
  <si>
    <t>360 90 45</t>
  </si>
  <si>
    <t>turizm@gantep.edu.tr</t>
  </si>
  <si>
    <t>Elit Class Residence Apart Hotel</t>
  </si>
  <si>
    <t>Sani Konukoglu Bul.(ipekyolu uzeri) 79021 no:65 Sehitkamil</t>
  </si>
  <si>
    <t>Burç Kasabası Yolu Durantaş Köyü Mevkii Er Cad. No : 23 Şahinbey</t>
  </si>
  <si>
    <t>Residence</t>
  </si>
  <si>
    <t>Butik</t>
  </si>
  <si>
    <t>Efes Otel</t>
  </si>
  <si>
    <t>İnşaat Halinde</t>
  </si>
  <si>
    <t>http://www.hotelugurlu.net</t>
  </si>
  <si>
    <t>Utber Bey Konakları</t>
  </si>
  <si>
    <t>Velic Village County Houses (Veliç Kır Evi)</t>
  </si>
  <si>
    <t>251 53 53</t>
  </si>
  <si>
    <t>475 11 63</t>
  </si>
  <si>
    <t>Hampton Hotel (Hilton &amp; MB Holding)</t>
  </si>
  <si>
    <t>http://www.theanatolianhotel.com/konaklama.asp</t>
  </si>
  <si>
    <t>www.gaziantepburakhotel.com</t>
  </si>
  <si>
    <t>info@gaziantepburakhotel.com</t>
  </si>
  <si>
    <t>Hürriyet Caddesi No 27 (Av.Cengiz Gökçek Devlet Hastanesi Karşısı)</t>
  </si>
  <si>
    <t>Pansiyon</t>
  </si>
  <si>
    <t>Single Double</t>
  </si>
  <si>
    <t>Suite</t>
  </si>
  <si>
    <t>Kral Dairesi</t>
  </si>
  <si>
    <t>TOPLAM</t>
  </si>
  <si>
    <t>www.tugcanhotel.com.tr</t>
  </si>
  <si>
    <t>Topl. Odası Sayısı</t>
  </si>
  <si>
    <t>Toplantı Kapasitesi</t>
  </si>
  <si>
    <t>4</t>
  </si>
  <si>
    <t>5</t>
  </si>
  <si>
    <t>5* Oteller</t>
  </si>
  <si>
    <t>2</t>
  </si>
  <si>
    <t>3</t>
  </si>
  <si>
    <t>4* Oteller</t>
  </si>
  <si>
    <t>3* Oteller</t>
  </si>
  <si>
    <t>2* Oteller</t>
  </si>
  <si>
    <t>Yıldızı Olmayan Oteller</t>
  </si>
  <si>
    <t>Butik Otel</t>
  </si>
  <si>
    <t>Konaklama İşletmeleri Toplamı</t>
  </si>
  <si>
    <t>KONAKLAMA İŞLETMELERİ ÖZETİ</t>
  </si>
  <si>
    <t>KAPASİTE ÖZETİ</t>
  </si>
  <si>
    <t>Oda Sayısı Genel Toplamı</t>
  </si>
  <si>
    <t>Yatak Sayısı Genel Toplamı</t>
  </si>
  <si>
    <t>Toplantı Kapasitesi Genel Toplamı</t>
  </si>
  <si>
    <t>Bey Mh., Eski Sinema Sokak,No:17 Şahinbey</t>
  </si>
  <si>
    <t xml:space="preserve">Safir Otel </t>
  </si>
  <si>
    <t>Kuruluş Tarihi</t>
  </si>
  <si>
    <t>1990</t>
  </si>
  <si>
    <t>info@hotelugurlu.net</t>
  </si>
  <si>
    <t xml:space="preserve"> Düğmeci Mah. Karagöz Cad. No:20/C</t>
  </si>
  <si>
    <t>2001</t>
  </si>
  <si>
    <t>2007</t>
  </si>
  <si>
    <t>info@asudekonak.com</t>
  </si>
  <si>
    <t>Şekeroğlu Mah. Kale Karşısı Millet Sok. No:20 Tabakhane, Şahinbey</t>
  </si>
  <si>
    <t>info@ravandahotel.com</t>
  </si>
  <si>
    <t>Saygılı Princess Otel</t>
  </si>
  <si>
    <t>T.İ.B.</t>
  </si>
  <si>
    <t>Kısaltmalar</t>
  </si>
  <si>
    <t>Turizm İşletme Belgeli</t>
  </si>
  <si>
    <t>Köy Evi</t>
  </si>
  <si>
    <t>T.Y.B</t>
  </si>
  <si>
    <t>T.Y.B.</t>
  </si>
  <si>
    <t>Turizm Yatırım Belgeli</t>
  </si>
  <si>
    <t>Otomatik Hesaplanır</t>
  </si>
  <si>
    <t>İnşaat halinde</t>
  </si>
  <si>
    <t>Tudyalı Konak</t>
  </si>
  <si>
    <t>Düğmeci Mah Suburcu cad. no:14  Şahinbey</t>
  </si>
  <si>
    <t>www.gaziantepcityotel.com</t>
  </si>
  <si>
    <t>221 20 20 - 552 221 20 21</t>
  </si>
  <si>
    <t>info@gaziantepcityotel.com</t>
  </si>
  <si>
    <t>Tesisin Sınıfı</t>
  </si>
  <si>
    <t>5 Yıldızlı</t>
  </si>
  <si>
    <t>4 Yıldızlı</t>
  </si>
  <si>
    <t>3 Yıldızlı</t>
  </si>
  <si>
    <t>2 Yıldızlı</t>
  </si>
  <si>
    <t>Yat İşlemeciliği</t>
  </si>
  <si>
    <t>1.Sınıf Otel</t>
  </si>
  <si>
    <t>Merkez Oteli</t>
  </si>
  <si>
    <t>2.Sınıf Otel</t>
  </si>
  <si>
    <t>Nazar Oteli</t>
  </si>
  <si>
    <t>Özberk Pansiyon</t>
  </si>
  <si>
    <t>Ada Palas Oteli</t>
  </si>
  <si>
    <t>Üniversiteli Kız Pansiyonu</t>
  </si>
  <si>
    <t>Kent Oteli</t>
  </si>
  <si>
    <t>Özel Otel</t>
  </si>
  <si>
    <t>Belge Türü</t>
  </si>
  <si>
    <t>Belediye Belgeli</t>
  </si>
  <si>
    <t>Murat Oteli</t>
  </si>
  <si>
    <t>Turizm Belgeli</t>
  </si>
  <si>
    <t>Eke Yatçılık ve Turizm İşl. A. Ş.</t>
  </si>
  <si>
    <t>Gaziantep Büyük Otel</t>
  </si>
  <si>
    <t>Pamuk City Otel</t>
  </si>
  <si>
    <t>Veliç Otel</t>
  </si>
  <si>
    <t>1.Sınıf</t>
  </si>
  <si>
    <t>2.Sınıf</t>
  </si>
  <si>
    <t>Toplam</t>
  </si>
  <si>
    <t>Yat</t>
  </si>
  <si>
    <t>Gaziantep Divan Oteli ve Rezidans</t>
  </si>
  <si>
    <t>Rezidans</t>
  </si>
  <si>
    <t>Gaziantep Oteli</t>
  </si>
  <si>
    <t>Sertaş Plaza Oteli</t>
  </si>
  <si>
    <t>Nizip Otel Beğer</t>
  </si>
  <si>
    <t>New City Otel</t>
  </si>
  <si>
    <t>Şirehan Otel</t>
  </si>
  <si>
    <t>Asude Konak Telefonla görüşüldü yeni aldı belgesini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</si>
</sst>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19">
    <font>
      <sz val="10"/>
      <name val="Arial Tur"/>
      <family val="0"/>
    </font>
    <font>
      <sz val="8"/>
      <name val="Arial Tur"/>
      <family val="0"/>
    </font>
    <font>
      <sz val="11"/>
      <name val="ITC Avant Garde Gothic"/>
      <family val="2"/>
    </font>
    <font>
      <sz val="16"/>
      <color indexed="9"/>
      <name val="ITC Avant Garde Gothic"/>
      <family val="2"/>
    </font>
    <font>
      <b/>
      <sz val="11"/>
      <color indexed="9"/>
      <name val="ITC Avant Garde Gothic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1"/>
      <color indexed="12"/>
      <name val="ITC Avant Garde Gothic"/>
      <family val="2"/>
    </font>
    <font>
      <sz val="11"/>
      <color indexed="12"/>
      <name val="ITC Avant Garde Gothic"/>
      <family val="2"/>
    </font>
    <font>
      <sz val="6"/>
      <color indexed="12"/>
      <name val="ITC Avant Garde Gothic"/>
      <family val="2"/>
    </font>
    <font>
      <b/>
      <sz val="10"/>
      <color indexed="9"/>
      <name val="ITC Avant Garde Gothic"/>
      <family val="2"/>
    </font>
    <font>
      <b/>
      <sz val="11"/>
      <name val="ITC Avant Garde Gothic"/>
      <family val="2"/>
    </font>
    <font>
      <b/>
      <sz val="9"/>
      <color indexed="9"/>
      <name val="ITC Avant Garde Gothic"/>
      <family val="2"/>
    </font>
    <font>
      <sz val="11"/>
      <color indexed="9"/>
      <name val="ITC Avant Garde Gothic"/>
      <family val="2"/>
    </font>
    <font>
      <sz val="9"/>
      <name val="ITC Avant Garde Gothic"/>
      <family val="2"/>
    </font>
    <font>
      <u val="single"/>
      <sz val="11"/>
      <color indexed="12"/>
      <name val="ITC Avant Garde Gothic"/>
      <family val="2"/>
    </font>
    <font>
      <sz val="10"/>
      <color indexed="12"/>
      <name val="ITC Avant Garde Gothic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0" borderId="1" xfId="18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7" fillId="0" borderId="1" xfId="18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shrinkToFit="1"/>
    </xf>
    <xf numFmtId="0" fontId="8" fillId="2" borderId="1" xfId="0" applyFont="1" applyFill="1" applyBorder="1" applyAlignment="1">
      <alignment horizontal="center" vertical="center"/>
    </xf>
    <xf numFmtId="0" fontId="5" fillId="0" borderId="1" xfId="18" applyBorder="1" applyAlignment="1">
      <alignment vertical="center" shrinkToFit="1"/>
    </xf>
    <xf numFmtId="0" fontId="9" fillId="0" borderId="0" xfId="18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18" applyFont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9" fillId="0" borderId="1" xfId="18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textRotation="90"/>
    </xf>
    <xf numFmtId="49" fontId="4" fillId="2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" fontId="4" fillId="6" borderId="5" xfId="0" applyNumberFormat="1" applyFont="1" applyFill="1" applyBorder="1" applyAlignment="1">
      <alignment horizontal="center" vertical="center"/>
    </xf>
    <xf numFmtId="1" fontId="14" fillId="6" borderId="6" xfId="0" applyNumberFormat="1" applyFont="1" applyFill="1" applyBorder="1" applyAlignment="1">
      <alignment horizontal="center" vertical="center"/>
    </xf>
    <xf numFmtId="1" fontId="14" fillId="6" borderId="7" xfId="0" applyNumberFormat="1" applyFont="1" applyFill="1" applyBorder="1" applyAlignment="1">
      <alignment horizontal="center" vertical="center"/>
    </xf>
    <xf numFmtId="1" fontId="2" fillId="4" borderId="8" xfId="0" applyNumberFormat="1" applyFont="1" applyFill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1" fontId="12" fillId="4" borderId="15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" fontId="12" fillId="4" borderId="11" xfId="0" applyNumberFormat="1" applyFont="1" applyFill="1" applyBorder="1" applyAlignment="1">
      <alignment horizontal="right" vertical="center"/>
    </xf>
    <xf numFmtId="3" fontId="12" fillId="4" borderId="12" xfId="0" applyNumberFormat="1" applyFont="1" applyFill="1" applyBorder="1" applyAlignment="1">
      <alignment horizontal="right" vertical="center"/>
    </xf>
    <xf numFmtId="3" fontId="12" fillId="4" borderId="19" xfId="0" applyNumberFormat="1" applyFont="1" applyFill="1" applyBorder="1" applyAlignment="1">
      <alignment horizontal="right" vertical="center"/>
    </xf>
    <xf numFmtId="3" fontId="2" fillId="0" borderId="3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49" fontId="13" fillId="2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16" fillId="0" borderId="1" xfId="18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2" fillId="4" borderId="5" xfId="0" applyFont="1" applyFill="1" applyBorder="1" applyAlignment="1">
      <alignment vertical="center"/>
    </xf>
    <xf numFmtId="3" fontId="12" fillId="4" borderId="6" xfId="0" applyNumberFormat="1" applyFont="1" applyFill="1" applyBorder="1" applyAlignment="1">
      <alignment horizontal="center" vertical="center"/>
    </xf>
    <xf numFmtId="3" fontId="12" fillId="4" borderId="7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17" fillId="0" borderId="1" xfId="18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18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9" fillId="6" borderId="1" xfId="18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2" fillId="6" borderId="2" xfId="0" applyFont="1" applyFill="1" applyBorder="1" applyAlignment="1">
      <alignment vertical="center"/>
    </xf>
    <xf numFmtId="49" fontId="2" fillId="6" borderId="2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3" fontId="2" fillId="6" borderId="3" xfId="0" applyNumberFormat="1" applyFont="1" applyFill="1" applyBorder="1" applyAlignment="1">
      <alignment horizontal="center" vertical="center"/>
    </xf>
    <xf numFmtId="49" fontId="2" fillId="6" borderId="3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vertical="center"/>
    </xf>
    <xf numFmtId="0" fontId="9" fillId="6" borderId="1" xfId="18" applyFont="1" applyFill="1" applyBorder="1" applyAlignment="1">
      <alignment vertical="center"/>
    </xf>
    <xf numFmtId="0" fontId="16" fillId="6" borderId="1" xfId="18" applyFont="1" applyFill="1" applyBorder="1" applyAlignment="1">
      <alignment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vertical="center"/>
    </xf>
    <xf numFmtId="49" fontId="2" fillId="7" borderId="2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horizontal="center" vertical="center"/>
    </xf>
    <xf numFmtId="49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16" fillId="7" borderId="1" xfId="18" applyFont="1" applyFill="1" applyBorder="1" applyAlignment="1">
      <alignment vertical="center"/>
    </xf>
    <xf numFmtId="0" fontId="9" fillId="7" borderId="1" xfId="18" applyFont="1" applyFill="1" applyBorder="1" applyAlignment="1">
      <alignment vertical="center"/>
    </xf>
    <xf numFmtId="0" fontId="9" fillId="7" borderId="1" xfId="18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9" fillId="0" borderId="1" xfId="18" applyFont="1" applyFill="1" applyBorder="1" applyAlignment="1">
      <alignment vertical="center"/>
    </xf>
    <xf numFmtId="0" fontId="2" fillId="5" borderId="1" xfId="0" applyFont="1" applyFill="1" applyBorder="1" applyAlignment="1">
      <alignment horizontal="left" vertical="center" textRotation="90"/>
    </xf>
    <xf numFmtId="0" fontId="2" fillId="0" borderId="0" xfId="0" applyFont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4" fillId="8" borderId="29" xfId="0" applyFont="1" applyFill="1" applyBorder="1" applyAlignment="1">
      <alignment horizontal="left" vertical="center"/>
    </xf>
    <xf numFmtId="0" fontId="4" fillId="8" borderId="30" xfId="0" applyFont="1" applyFill="1" applyBorder="1" applyAlignment="1">
      <alignment horizontal="left" vertical="center"/>
    </xf>
    <xf numFmtId="0" fontId="4" fillId="8" borderId="15" xfId="0" applyFont="1" applyFill="1" applyBorder="1" applyAlignment="1">
      <alignment horizontal="left" vertical="center"/>
    </xf>
    <xf numFmtId="0" fontId="13" fillId="8" borderId="5" xfId="0" applyFont="1" applyFill="1" applyBorder="1" applyAlignment="1">
      <alignment horizontal="left" vertical="center"/>
    </xf>
    <xf numFmtId="0" fontId="13" fillId="8" borderId="6" xfId="0" applyFont="1" applyFill="1" applyBorder="1" applyAlignment="1">
      <alignment horizontal="left" vertical="center"/>
    </xf>
    <xf numFmtId="0" fontId="13" fillId="8" borderId="7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ziantepburakhotel.com.tr&#8206;" TargetMode="External" /><Relationship Id="rId2" Type="http://schemas.openxmlformats.org/officeDocument/2006/relationships/hyperlink" Target="http://www.yunusotel.com/" TargetMode="External" /><Relationship Id="rId3" Type="http://schemas.openxmlformats.org/officeDocument/2006/relationships/hyperlink" Target="http://www.jaleriz.com/" TargetMode="External" /><Relationship Id="rId4" Type="http://schemas.openxmlformats.org/officeDocument/2006/relationships/hyperlink" Target="http://maps.google.com/maps/place?cid=6079849096157302671&amp;q=google+maps+oteller+gaziantep&amp;hl=tr&amp;gl=tr&amp;ved=0CL8CEPoLMA8&amp;sa=X&amp;ei=P9UzToX9FZed_Aa22N3BCQ&amp;sig2=j5HKEUu7_ter2RYP-Eah2Q" TargetMode="External" /><Relationship Id="rId5" Type="http://schemas.openxmlformats.org/officeDocument/2006/relationships/hyperlink" Target="http://maps.google.com/maps/place?cid=17554056790120882227&amp;q=google+maps+oteller+gaziantep&amp;hl=tr&amp;gl=tr&amp;ved=0CLgCEPoLMA4&amp;sa=X&amp;ei=P9UzToX9FZed_Aa22N3BCQ&amp;sig2=ajMUhpSq3F6_V8ZcEulVNw" TargetMode="External" /><Relationship Id="rId6" Type="http://schemas.openxmlformats.org/officeDocument/2006/relationships/hyperlink" Target="http://maps.google.com/maps/place?cid=16008189694531310177&amp;q=google+maps+oteller+gaziantep&amp;hl=tr&amp;gl=tr&amp;ved=0CKQCEPoLMAw&amp;sa=X&amp;ei=P9UzToX9FZed_Aa22N3BCQ&amp;sig2=WtzlP08p4xMqSxUuvc4F-Q" TargetMode="External" /><Relationship Id="rId7" Type="http://schemas.openxmlformats.org/officeDocument/2006/relationships/hyperlink" Target="http://maps.google.com/maps/place?cid=11916723023815391980&amp;q=google+maps+oteller+gaziantep&amp;hl=tr&amp;gl=tr&amp;ved=0CJICEPoLMAo&amp;sa=X&amp;ei=P9UzToX9FZed_Aa22N3BCQ&amp;sig2=w6JbaVRWrAUNpOq8ncdeng" TargetMode="External" /><Relationship Id="rId8" Type="http://schemas.openxmlformats.org/officeDocument/2006/relationships/hyperlink" Target="http://maps.google.com/maps/place?cid=10428405929179721789&amp;q=google+maps+oteller+gaziantep&amp;hl=tr&amp;gl=tr&amp;ved=0CIgCEPoLMAk&amp;sa=X&amp;ei=P9UzToX9FZed_Aa22N3BCQ&amp;sig2=Xctl2StpfF_wKi5vubI5JA" TargetMode="External" /><Relationship Id="rId9" Type="http://schemas.openxmlformats.org/officeDocument/2006/relationships/hyperlink" Target="http://maps.google.com/maps/place?cid=4659399659923765444&amp;q=google+maps+oteller+gaziantep&amp;hl=tr&amp;gl=tr&amp;ved=0CP0BEPoLMAg&amp;sa=X&amp;ei=P9UzToX9FZed_Aa22N3BCQ&amp;sig2=fTgJKU1VJhg8ZJkFnACo2Q" TargetMode="External" /><Relationship Id="rId10" Type="http://schemas.openxmlformats.org/officeDocument/2006/relationships/hyperlink" Target="http://maps.google.com/maps/place?cid=14975177808771786440&amp;q=google+maps+oteller+gaziantep&amp;hl=tr&amp;gl=tr&amp;ved=0CPMBEPoLMAc&amp;sa=X&amp;ei=P9UzToX9FZed_Aa22N3BCQ&amp;sig2=2T_WT4rvKhySAgjSlYZP_g" TargetMode="External" /><Relationship Id="rId11" Type="http://schemas.openxmlformats.org/officeDocument/2006/relationships/hyperlink" Target="http://maps.google.com/maps/place?cid=11357264232722182806&amp;q=google+maps+oteller+gaziantep&amp;hl=tr&amp;gl=tr&amp;ved=0COkBEPoLMAY&amp;sa=X&amp;ei=P9UzToX9FZed_Aa22N3BCQ&amp;sig2=IaEhhTwMIURprP3E80-_Ug" TargetMode="External" /><Relationship Id="rId12" Type="http://schemas.openxmlformats.org/officeDocument/2006/relationships/hyperlink" Target="http://maps.google.com/maps/place?cid=194427642439006238&amp;q=google+maps+oteller+gaziantep&amp;hl=tr&amp;gl=tr&amp;ved=0CN4BEPoLMAU&amp;sa=X&amp;ei=P9UzToX9FZed_Aa22N3BCQ&amp;sig2=WWbUrjpgyj9hClichenWgw" TargetMode="External" /><Relationship Id="rId13" Type="http://schemas.openxmlformats.org/officeDocument/2006/relationships/hyperlink" Target="http://maps.google.com/maps/place?cid=15734426791658111703&amp;q=google+maps+oteller+gaziantep&amp;hl=tr&amp;gl=tr&amp;ved=0CNUBEPoLMAQ&amp;sa=X&amp;ei=P9UzToX9FZed_Aa22N3BCQ&amp;sig2=B9IJKnd_IyeePha1ntw8pQ" TargetMode="External" /><Relationship Id="rId14" Type="http://schemas.openxmlformats.org/officeDocument/2006/relationships/hyperlink" Target="http://maps.google.com/maps/place?cid=1691403072353602313&amp;q=google+maps+oteller+gaziantep&amp;hl=tr&amp;gl=tr&amp;ved=0CMoBEPoLMAM&amp;sa=X&amp;ei=P9UzToX9FZed_Aa22N3BCQ&amp;sig2=u2rv3ddadQamsWTU3NJyVA" TargetMode="External" /><Relationship Id="rId15" Type="http://schemas.openxmlformats.org/officeDocument/2006/relationships/hyperlink" Target="http://www.zeynephanimkonagi.com/" TargetMode="External" /><Relationship Id="rId16" Type="http://schemas.openxmlformats.org/officeDocument/2006/relationships/hyperlink" Target="http://www.tilmenhotel.com/" TargetMode="External" /><Relationship Id="rId17" Type="http://schemas.openxmlformats.org/officeDocument/2006/relationships/hyperlink" Target="http://www.ravandahotel.com/" TargetMode="External" /><Relationship Id="rId18" Type="http://schemas.openxmlformats.org/officeDocument/2006/relationships/hyperlink" Target="http://www.tudyalikonak.com/" TargetMode="External" /><Relationship Id="rId19" Type="http://schemas.openxmlformats.org/officeDocument/2006/relationships/hyperlink" Target="http://maps.google.com/maps/place?cid=2466028567253872264&amp;q=google+maps+oteller+gaziantep&amp;hl=tr&amp;gl=tr&amp;ved=0CMABEPoLMAI&amp;sa=X&amp;ei=P9UzToX9FZed_Aa22N3BCQ&amp;sig2=ymJPLtuzMy_Nnflk7aPmTw" TargetMode="External" /><Relationship Id="rId20" Type="http://schemas.openxmlformats.org/officeDocument/2006/relationships/hyperlink" Target="http://www.theanatolianhotel.com/" TargetMode="External" /><Relationship Id="rId21" Type="http://schemas.openxmlformats.org/officeDocument/2006/relationships/hyperlink" Target="http://maps.google.com/maps/place?cid=10426682229328318228&amp;q=google+maps+oteller+gaziantep&amp;hl=tr&amp;gl=tr&amp;ved=0CLUBEPoLMAE&amp;sa=X&amp;ei=P9UzToX9FZed_Aa22N3BCQ&amp;sig2=p6kaI5sLcUtAyl-qYbpw0g" TargetMode="External" /><Relationship Id="rId22" Type="http://schemas.openxmlformats.org/officeDocument/2006/relationships/hyperlink" Target="http://www.gaziantepgrandhotel.com/" TargetMode="External" /><Relationship Id="rId23" Type="http://schemas.openxmlformats.org/officeDocument/2006/relationships/hyperlink" Target="http://maps.google.com/maps/place?cid=11113255558711197118&amp;q=google+maps+oteller+gaziantep&amp;hl=tr&amp;gl=tr&amp;ved=0CKoBEPoLMAA&amp;sa=X&amp;ei=P9UzToX9FZed_Aa22N3BCQ&amp;sig2=ZoZcKNGw8lQF3F4WqTwgwA" TargetMode="External" /><Relationship Id="rId24" Type="http://schemas.openxmlformats.org/officeDocument/2006/relationships/hyperlink" Target="http://maps.google.com/maps/place?cid=8922642285524553218&amp;q=google+maps+oteller+gaziantep&amp;hl=tr&amp;gl=tr&amp;ved=0CMYCEPoLMBA&amp;sa=X&amp;ei=P9UzToX9FZed_Aa22N3BCQ&amp;sig2=dKwuVVn9m5E-gEk9FT4hnQ" TargetMode="External" /><Relationship Id="rId25" Type="http://schemas.openxmlformats.org/officeDocument/2006/relationships/hyperlink" Target="http://www.gapotel.com.tr/" TargetMode="External" /><Relationship Id="rId26" Type="http://schemas.openxmlformats.org/officeDocument/2006/relationships/hyperlink" Target="http://maps.google.com/maps/place?cid=1929826293036978316&amp;q=google+maps+oteller+gaziantep&amp;hl=tr&amp;gl=tr&amp;ved=0CNACEPoLMBE&amp;sa=X&amp;ei=P9UzToX9FZed_Aa22N3BCQ&amp;sig2=zZY5oaQM6iADFInY22kPlQ" TargetMode="External" /><Relationship Id="rId27" Type="http://schemas.openxmlformats.org/officeDocument/2006/relationships/hyperlink" Target="http://maps.google.com/maps/place?cid=14839413784858266038&amp;q=google+maps+oteller+gaziantep&amp;hl=tr&amp;gl=tr&amp;ved=0COECEPoLMBM&amp;sa=X&amp;ei=P9UzToX9FZed_Aa22N3BCQ&amp;sig2=3XdoKE7ziPncFIeMBsFv1Q" TargetMode="External" /><Relationship Id="rId28" Type="http://schemas.openxmlformats.org/officeDocument/2006/relationships/hyperlink" Target="http://www.tugcanhotel.com/" TargetMode="External" /><Relationship Id="rId29" Type="http://schemas.openxmlformats.org/officeDocument/2006/relationships/hyperlink" Target="http://maps.google.com/maps/place?cid=4962943246378953070&amp;q=google+maps+oteller+gaziantep&amp;hl=tr&amp;gl=tr&amp;ved=0CH8Q-gswAA&amp;sa=X&amp;ei=E9wzTtC2OI-K_Abk_f3qCQ&amp;sig2=jamjpWi5PIQvgUbMUuoNgA" TargetMode="External" /><Relationship Id="rId30" Type="http://schemas.openxmlformats.org/officeDocument/2006/relationships/hyperlink" Target="http://www.gaziantepmetgold.com/" TargetMode="External" /><Relationship Id="rId31" Type="http://schemas.openxmlformats.org/officeDocument/2006/relationships/hyperlink" Target="http://maps.google.com/maps/place?cid=6569890285360132108&amp;q=google+maps+oteller+gaziantep&amp;hl=tr&amp;gl=tr&amp;ved=0CIcBEPoLMAE&amp;sa=X&amp;ei=E9wzTtC2OI-K_Abk_f3qCQ&amp;sig2=UaVIHUFgu-wkVW66NPRlVQ" TargetMode="External" /><Relationship Id="rId32" Type="http://schemas.openxmlformats.org/officeDocument/2006/relationships/hyperlink" Target="http://maps.google.com/maps/place?cid=2416335041715853715&amp;q=google+maps+oteller+gaziantep&amp;hl=tr&amp;gl=tr&amp;ved=0CJoBEPoLMAM&amp;sa=X&amp;ei=E9wzTtC2OI-K_Abk_f3qCQ&amp;sig2=SbQGRWaETxT6ZyFLBnMJuw" TargetMode="External" /><Relationship Id="rId33" Type="http://schemas.openxmlformats.org/officeDocument/2006/relationships/hyperlink" Target="http://www.yesemekotel.com/" TargetMode="External" /><Relationship Id="rId34" Type="http://schemas.openxmlformats.org/officeDocument/2006/relationships/hyperlink" Target="http://maps.google.com/maps/place?cid=7091310018771681286&amp;q=google+maps+oteller+gaziantep&amp;hl=tr&amp;gl=tr&amp;ved=0CKMBEPoLMAQ&amp;sa=X&amp;ei=E9wzTtC2OI-K_Abk_f3qCQ&amp;sig2=XDD-ccVHo9C15CjuQQ-N8g" TargetMode="External" /><Relationship Id="rId35" Type="http://schemas.openxmlformats.org/officeDocument/2006/relationships/hyperlink" Target="http://maps.google.com/maps/place?cid=17634908965881294098&amp;q=google+maps+oteller+gaziantep&amp;hl=tr&amp;gl=tr&amp;ved=0CKsBEPoLMAU&amp;sa=X&amp;ei=E9wzTtC2OI-K_Abk_f3qCQ&amp;sig2=4W_AmClt_AFtQuA1LM--jQ" TargetMode="External" /><Relationship Id="rId36" Type="http://schemas.openxmlformats.org/officeDocument/2006/relationships/hyperlink" Target="http://www.gazianteproyalhotel.com/" TargetMode="External" /><Relationship Id="rId37" Type="http://schemas.openxmlformats.org/officeDocument/2006/relationships/hyperlink" Target="http://www.ugurplazahotel.com.tr/" TargetMode="External" /><Relationship Id="rId38" Type="http://schemas.openxmlformats.org/officeDocument/2006/relationships/hyperlink" Target="http://maps.google.com/maps/place?cid=3858546601741679144&amp;q=google+maps+oteller+gaziantep&amp;hl=tr&amp;gl=tr&amp;ved=0CLkBEPoLMAc&amp;sa=X&amp;ei=E9wzTtC2OI-K_Abk_f3qCQ&amp;sig2=Ixg9Iu9WUlssfz0cHWfs8g" TargetMode="External" /><Relationship Id="rId39" Type="http://schemas.openxmlformats.org/officeDocument/2006/relationships/hyperlink" Target="http://maps.google.com/maps/place?cid=2291700482463546084&amp;q=google+maps+oteller+gaziantep&amp;hl=tr&amp;gl=tr&amp;ved=0CMoBEPoLMAk&amp;sa=X&amp;ei=E9wzTtC2OI-K_Abk_f3qCQ&amp;sig2=2dXnnzPUQ4jyhMC5ecI8yw" TargetMode="External" /><Relationship Id="rId40" Type="http://schemas.openxmlformats.org/officeDocument/2006/relationships/hyperlink" Target="http://tr-tr.facebook.com/pages/Day%C4%B1-Ahmet-A%C4%9Fa-Kona%C4%9F%C4%B1-Butik-Otel-Lokanta-Kafe/216230568389833?sk=wall" TargetMode="External" /><Relationship Id="rId41" Type="http://schemas.openxmlformats.org/officeDocument/2006/relationships/hyperlink" Target="http://maps.google.com/maps/place?cid=9799167801440675665&amp;q=google+maps+oteller+gaziantep&amp;hl=tr&amp;gl=tr&amp;ved=0CNMBEPoLMAo&amp;sa=X&amp;ei=E9wzTtC2OI-K_Abk_f3qCQ&amp;sig2=7BKOirknEDcSGln8ql8yFA" TargetMode="External" /><Relationship Id="rId42" Type="http://schemas.openxmlformats.org/officeDocument/2006/relationships/hyperlink" Target="http://maps.google.com/maps/place?cid=1232177590269658833&amp;q=google+maps+oteller+gaziantep&amp;hl=tr&amp;gl=tr&amp;ved=0COgBEPoLMA0&amp;sa=X&amp;ei=E9wzTtC2OI-K_Abk_f3qCQ&amp;sig2=eCoJ2HyEOaJJuvaAOjjQ_g" TargetMode="External" /><Relationship Id="rId43" Type="http://schemas.openxmlformats.org/officeDocument/2006/relationships/hyperlink" Target="http://tr-tr.facebook.com/pages/Erciyes-HotelGaziantep-/136578813084698" TargetMode="External" /><Relationship Id="rId44" Type="http://schemas.openxmlformats.org/officeDocument/2006/relationships/hyperlink" Target="http://maps.google.com/maps/place?cid=16199366550870417508&amp;q=google+maps+oteller+gaziantep&amp;hl=tr&amp;gl=tr&amp;ved=0CPoBEPoLMA8&amp;sa=X&amp;ei=E9wzTtC2OI-K_Abk_f3qCQ&amp;sig2=Jngn4yNlLrrxbsURps8XGw" TargetMode="External" /><Relationship Id="rId45" Type="http://schemas.openxmlformats.org/officeDocument/2006/relationships/hyperlink" Target="http://maps.google.com/maps/place?cid=12358862706694914645&amp;q=google+maps+oteller+gaziantep&amp;hl=tr&amp;gl=tr&amp;ved=0CIECEPoLMBA&amp;sa=X&amp;ei=E9wzTtC2OI-K_Abk_f3qCQ&amp;sig2=swhXXUuTVRXmhSO2E3AWrQ" TargetMode="External" /><Relationship Id="rId46" Type="http://schemas.openxmlformats.org/officeDocument/2006/relationships/hyperlink" Target="http://www.yellowpages.com.tr/profile/OTk1Mjk1/Hotel-Bal-Palace.html" TargetMode="External" /><Relationship Id="rId47" Type="http://schemas.openxmlformats.org/officeDocument/2006/relationships/hyperlink" Target="http://www.asudekonak.com/" TargetMode="External" /><Relationship Id="rId48" Type="http://schemas.openxmlformats.org/officeDocument/2006/relationships/hyperlink" Target="http://www.yellowpages.com.tr/profile/MTcyNTMyMQ==/Asude-Konak.html" TargetMode="External" /><Relationship Id="rId49" Type="http://schemas.openxmlformats.org/officeDocument/2006/relationships/hyperlink" Target="http://www.belkishan.com/" TargetMode="External" /><Relationship Id="rId50" Type="http://schemas.openxmlformats.org/officeDocument/2006/relationships/hyperlink" Target="http://www.yellowpages.com.tr/profile/MTUxMDY0Nw==/Belkis-Han.html" TargetMode="External" /><Relationship Id="rId51" Type="http://schemas.openxmlformats.org/officeDocument/2006/relationships/hyperlink" Target="http://www.yellowpages.com.tr/profile/MTU2Mzk1MQ==/Kargul-Hotel.html" TargetMode="External" /><Relationship Id="rId52" Type="http://schemas.openxmlformats.org/officeDocument/2006/relationships/hyperlink" Target="http://www.hotelkargul.com.tr/" TargetMode="External" /><Relationship Id="rId53" Type="http://schemas.openxmlformats.org/officeDocument/2006/relationships/hyperlink" Target="http://www.yellowpages.com.tr/profile/MTA3NjA1Nw==/Hotel-Petek.html" TargetMode="External" /><Relationship Id="rId54" Type="http://schemas.openxmlformats.org/officeDocument/2006/relationships/hyperlink" Target="http://www.anadoluevleri.com/" TargetMode="External" /><Relationship Id="rId55" Type="http://schemas.openxmlformats.org/officeDocument/2006/relationships/hyperlink" Target="http://www.yellowpages.com.tr/profile/NTM4MzQ=/Anadolu-Evleri.html" TargetMode="External" /><Relationship Id="rId56" Type="http://schemas.openxmlformats.org/officeDocument/2006/relationships/hyperlink" Target="http://www.yellowpages.com.tr/profile/MTAxNjMzMw==/Hotel-Gazi.html" TargetMode="External" /><Relationship Id="rId57" Type="http://schemas.openxmlformats.org/officeDocument/2006/relationships/hyperlink" Target="http://maps.google.com/maps/place?cid=16212264754490026574&amp;q=google+maps+oteller+gaziantep&amp;hl=tr&amp;gl=tr&amp;ved=0CJYCEPoLMBM&amp;sa=X&amp;ei=E9wzTtC2OI-K_Abk_f3qCQ&amp;sig2=UFPkKnO9qHu9IjhYb7nbRg" TargetMode="External" /><Relationship Id="rId58" Type="http://schemas.openxmlformats.org/officeDocument/2006/relationships/hyperlink" Target="http://www.cankayaapartotel.com/" TargetMode="External" /><Relationship Id="rId59" Type="http://schemas.openxmlformats.org/officeDocument/2006/relationships/hyperlink" Target="http://maps.google.com/maps/place?cid=13316348528644473954&amp;q=google+maps+oteller+gaziantep&amp;hl=tr&amp;gl=tr&amp;ved=0CG4Q-gswAA&amp;sa=X&amp;ei=de0zTsCFM4-VsAaWzbHUCw&amp;sig2=_mdjLt_Zhn-CA-izc2iX8A" TargetMode="External" /><Relationship Id="rId60" Type="http://schemas.openxmlformats.org/officeDocument/2006/relationships/hyperlink" Target="http://www.dedeman.com/oteller-resortlar/otel-anasayfas%C4%B1/dedeman-gaziantep-hotel-convention-center.html" TargetMode="External" /><Relationship Id="rId61" Type="http://schemas.openxmlformats.org/officeDocument/2006/relationships/hyperlink" Target="http://maps.google.com/maps/place?cid=17604505190752971543&amp;q=google+maps+oteller+gaziantep&amp;hl=tr&amp;gl=tr&amp;ved=0CHcQ-gswAQ&amp;sa=X&amp;ei=de0zTsCFM4-VsAaWzbHUCw&amp;sig2=QvWWCnowuqAD8BhZ3AwYAg" TargetMode="External" /><Relationship Id="rId62" Type="http://schemas.openxmlformats.org/officeDocument/2006/relationships/hyperlink" Target="http://maps.google.com/maps/place?cid=15430198939750270009&amp;q=google+maps+oteller+gaziantep&amp;hl=tr&amp;gl=tr&amp;ved=0CH4Q-gswAg&amp;sa=X&amp;ei=de0zTsCFM4-VsAaWzbHUCw&amp;sig2=7vim0Nq29XGRSmCH5znieA" TargetMode="External" /><Relationship Id="rId63" Type="http://schemas.openxmlformats.org/officeDocument/2006/relationships/hyperlink" Target="http://maps.google.com/maps/place?cid=1286149443342701413&amp;q=google+maps+oteller+gaziantep&amp;hl=tr&amp;gl=tr&amp;ved=0CIUBEPoLMAM&amp;sa=X&amp;ei=de0zTsCFM4-VsAaWzbHUCw&amp;sig2=Lu0MmA798CxurH2VlxWY7A" TargetMode="External" /><Relationship Id="rId64" Type="http://schemas.openxmlformats.org/officeDocument/2006/relationships/hyperlink" Target="http://maps.google.com/maps/place?cid=18399395941081427015&amp;q=google+maps+oteller+gaziantep&amp;hl=tr&amp;gl=tr&amp;ved=0CIwBEPoLMAQ&amp;sa=X&amp;ei=de0zTsCFM4-VsAaWzbHUCw&amp;sig2=fIYPNIybRW7BnZiVKrbPiA" TargetMode="External" /><Relationship Id="rId65" Type="http://schemas.openxmlformats.org/officeDocument/2006/relationships/hyperlink" Target="http://maps.google.com/maps/place?cid=17073617690352300058&amp;q=google+maps+oteller+gaziantep&amp;hl=tr&amp;gl=tr&amp;ved=0CJMBEPoLMAU&amp;sa=X&amp;ei=de0zTsCFM4-VsAaWzbHUCw&amp;sig2=cdnxe4z1eQfz1UrMB3x-gg" TargetMode="External" /><Relationship Id="rId66" Type="http://schemas.openxmlformats.org/officeDocument/2006/relationships/hyperlink" Target="http://maps.google.com/maps/place?cid=6534251533584042945&amp;q=google+maps+oteller+gaziantep&amp;hl=tr&amp;gl=tr&amp;ved=0CKEBEPoLMAc&amp;sa=X&amp;ei=de0zTsCFM4-VsAaWzbHUCw&amp;sig2=0JTgT3UnI0JxMRoUyp1Azw" TargetMode="External" /><Relationship Id="rId67" Type="http://schemas.openxmlformats.org/officeDocument/2006/relationships/hyperlink" Target="http://maps.google.com/maps/place?cid=4718951914224207488&amp;q=google+maps+oteller+gaziantep&amp;hl=tr&amp;gl=tr&amp;ved=0CKgBEPoLMAg&amp;sa=X&amp;ei=de0zTsCFM4-VsAaWzbHUCw&amp;sig2=vCupcyb_ICPIj6wt4dE0rg" TargetMode="External" /><Relationship Id="rId68" Type="http://schemas.openxmlformats.org/officeDocument/2006/relationships/hyperlink" Target="http://maps.google.com/maps/place?cid=15219496443292573347&amp;q=google+maps+oteller+gaziantep&amp;hl=tr&amp;gl=tr&amp;ved=0CLYBEPoLMAo&amp;sa=X&amp;ei=de0zTsCFM4-VsAaWzbHUCw&amp;sig2=JBVt05yZM028mFr-RI4KsA" TargetMode="External" /><Relationship Id="rId69" Type="http://schemas.openxmlformats.org/officeDocument/2006/relationships/hyperlink" Target="http://maps.google.com/maps/place?cid=4409088628829450903&amp;q=google+maps+oteller+gaziantep&amp;hl=tr&amp;gl=tr&amp;ved=0CL0BEPoLMAs&amp;sa=X&amp;ei=de0zTsCFM4-VsAaWzbHUCw&amp;sig2=I_wGsDHstW0JodsnvWGfJg" TargetMode="External" /><Relationship Id="rId70" Type="http://schemas.openxmlformats.org/officeDocument/2006/relationships/hyperlink" Target="http://maps.google.com/maps/place?cid=8434924818167007885&amp;q=google+maps+oteller+gaziantep&amp;hl=tr&amp;gl=tr&amp;ved=0CMQBEPoLMAw&amp;sa=X&amp;ei=de0zTsCFM4-VsAaWzbHUCw&amp;sig2=x0TBLgPKYEAmzR8j84NHIA" TargetMode="External" /><Relationship Id="rId71" Type="http://schemas.openxmlformats.org/officeDocument/2006/relationships/hyperlink" Target="http://maps.google.com/maps/place?cid=15534156200757607561&amp;q=google+maps+oteller+gaziantep&amp;hl=tr&amp;gl=tr&amp;ved=0CNIBEPoLMA4&amp;sa=X&amp;ei=de0zTsCFM4-VsAaWzbHUCw&amp;sig2=hb8KCWTEePvXSrqEADMGUg" TargetMode="External" /><Relationship Id="rId72" Type="http://schemas.openxmlformats.org/officeDocument/2006/relationships/hyperlink" Target="http://maps.google.com/maps/place?cid=17203676955343175016&amp;q=google+maps+oteller+gaziantep&amp;hl=tr&amp;gl=tr&amp;ved=0COcBEPoLMBE&amp;sa=X&amp;ei=de0zTsCFM4-VsAaWzbHUCw&amp;sig2=MKe9j8h8tpfKGcNsVm9cEQ" TargetMode="External" /><Relationship Id="rId73" Type="http://schemas.openxmlformats.org/officeDocument/2006/relationships/hyperlink" Target="http://maps.google.com/maps/place?cid=3476007675968400888&amp;q=google+maps+oteller+gaziantep&amp;hl=tr&amp;gl=tr&amp;ved=0CO4BEPoLMBI&amp;sa=X&amp;ei=de0zTsCFM4-VsAaWzbHUCw&amp;sig2=MPNEZC-leOb8nQmAAu2OTg" TargetMode="External" /><Relationship Id="rId74" Type="http://schemas.openxmlformats.org/officeDocument/2006/relationships/hyperlink" Target="http://maps.google.com/maps/place?cid=2886487839047988582&amp;q=google+maps+oteller+gaziantep&amp;hl=tr&amp;gl=tr&amp;ved=0CPUBEPoLMBM&amp;sa=X&amp;ei=de0zTsCFM4-VsAaWzbHUCw&amp;sig2=ouYrDD3hyu1G4CIgCqQP7A" TargetMode="External" /><Relationship Id="rId75" Type="http://schemas.openxmlformats.org/officeDocument/2006/relationships/hyperlink" Target="http://maps.google.com/maps/place?cid=9683203716001566672&amp;q=google+maps+oteller+gaziantep&amp;hl=tr&amp;gl=tr&amp;ved=0CHgQ-gswAA&amp;sa=X&amp;ei=2O8zTpbaM9eZsgakl_ixCw&amp;sig2=VjNBFK7yNfvTtsvNnIeBig" TargetMode="External" /><Relationship Id="rId76" Type="http://schemas.openxmlformats.org/officeDocument/2006/relationships/hyperlink" Target="http://maps.google.com/maps/place?cid=1702709361522865066&amp;q=google+maps+oteller+gaziantep&amp;hl=tr&amp;gl=tr&amp;ved=0CH8Q-gswAQ&amp;sa=X&amp;ei=2O8zTpbaM9eZsgakl_ixCw&amp;sig2=gpSUYRSFY-slnngBdKNuGA" TargetMode="External" /><Relationship Id="rId77" Type="http://schemas.openxmlformats.org/officeDocument/2006/relationships/hyperlink" Target="http://maps.google.com/maps/place?cid=11777352758504839106&amp;q=google+maps+oteller+gaziantep&amp;hl=tr&amp;gl=tr&amp;ved=0CIYBEPoLMAI&amp;sa=X&amp;ei=2O8zTpbaM9eZsgakl_ixCw&amp;sig2=p598sCR04xGzPcH5GGZtVw" TargetMode="External" /><Relationship Id="rId78" Type="http://schemas.openxmlformats.org/officeDocument/2006/relationships/hyperlink" Target="http://maps.google.com/maps/place?cid=2806978578946514612&amp;q=google+maps+oteller+gaziantep&amp;hl=tr&amp;gl=tr&amp;ved=0CJQBEPoLMAQ&amp;sa=X&amp;ei=2O8zTpbaM9eZsgakl_ixCw&amp;sig2=zxVw8HS9N9PB6xwCEWtUpw" TargetMode="External" /><Relationship Id="rId79" Type="http://schemas.openxmlformats.org/officeDocument/2006/relationships/hyperlink" Target="http://maps.google.com/maps/place?cid=12075536195798544441&amp;q=google+maps+oteller+gaziantep&amp;hl=tr&amp;gl=tr&amp;ved=0CJsBEPoLMAU&amp;sa=X&amp;ei=2O8zTpbaM9eZsgakl_ixCw&amp;sig2=rti0hfw_SsCDM3sX7pPQug" TargetMode="External" /><Relationship Id="rId80" Type="http://schemas.openxmlformats.org/officeDocument/2006/relationships/hyperlink" Target="http://maps.google.com/maps/place?cid=8111028460597506263&amp;q=google+maps+oteller+gaziantep&amp;hl=tr&amp;gl=tr&amp;ved=0CKIBEPoLMAY&amp;sa=X&amp;ei=2O8zTpbaM9eZsgakl_ixCw&amp;sig2=1nF3Xh9BBmkeqK51NclF2Q" TargetMode="External" /><Relationship Id="rId81" Type="http://schemas.openxmlformats.org/officeDocument/2006/relationships/hyperlink" Target="http://www.novotel.com/" TargetMode="External" /><Relationship Id="rId82" Type="http://schemas.openxmlformats.org/officeDocument/2006/relationships/hyperlink" Target="http://maps.google.com/maps/place?cid=10715583576401707149&amp;q=google+maps+oteller+gaziantep&amp;hl=tr&amp;gl=tr&amp;ved=0CPABEPoLMBE&amp;sa=X&amp;ei=2O8zTpbaM9eZsgakl_ixCw&amp;sig2=GmKlBlpNaExIx6RmumtdKg" TargetMode="External" /><Relationship Id="rId83" Type="http://schemas.openxmlformats.org/officeDocument/2006/relationships/hyperlink" Target="http://maps.google.com/maps/place?cid=665200032278149942&amp;q=google+maps+oteller+gaziantep&amp;hl=tr&amp;gl=tr&amp;ved=0CL8BEPoLMAQ&amp;sa=X&amp;ei=o_EzTr3GGcyG_AbUmYHvAQ&amp;sig2=0gyr3mnlmyKUcwYeEb0QAA" TargetMode="External" /><Relationship Id="rId84" Type="http://schemas.openxmlformats.org/officeDocument/2006/relationships/hyperlink" Target="http://maps.google.com/maps/place?cid=425640082848840941&amp;q=google+maps+oteller+gaziantep&amp;hl=tr&amp;gl=tr&amp;ved=0CL8CEPoLMBI&amp;sa=X&amp;ei=o_EzTr3GGcyG_AbUmYHvAQ&amp;sig2=IisfkayyKKbzvQEtLioatw" TargetMode="External" /><Relationship Id="rId85" Type="http://schemas.openxmlformats.org/officeDocument/2006/relationships/hyperlink" Target="http://maps.google.com/maps/place?cid=9482038528087504360&amp;q=google+maps+oteller+gaziantep&amp;hl=tr&amp;gl=tr&amp;ved=0CMcCEPoLMBM&amp;sa=X&amp;ei=o_EzTr3GGcyG_AbUmYHvAQ&amp;sig2=-TkYaMKD2UVVKun0aX1IHg" TargetMode="External" /><Relationship Id="rId86" Type="http://schemas.openxmlformats.org/officeDocument/2006/relationships/hyperlink" Target="http://www.yellowpages.com.tr/profile/OTk1NTg4/Yesilkent-Hotel.html#MapDivAnchor" TargetMode="External" /><Relationship Id="rId87" Type="http://schemas.openxmlformats.org/officeDocument/2006/relationships/hyperlink" Target="http://www.yellowpages.com.tr/profile/NTM4MzU=/Ayintap-Hotel.html#MapDivAnchor" TargetMode="External" /><Relationship Id="rId88" Type="http://schemas.openxmlformats.org/officeDocument/2006/relationships/hyperlink" Target="http://www.yellowpages.com.tr/profile/MTAxNjU1Nw==/Hotel-Efes.html#MapDivAnchor" TargetMode="External" /><Relationship Id="rId89" Type="http://schemas.openxmlformats.org/officeDocument/2006/relationships/hyperlink" Target="http://poipaylas.com/mekan/otel-findikli/85w3.html" TargetMode="External" /><Relationship Id="rId90" Type="http://schemas.openxmlformats.org/officeDocument/2006/relationships/hyperlink" Target="http://poipaylas.com/mekan/gun-hotel/4y11.html" TargetMode="External" /><Relationship Id="rId91" Type="http://schemas.openxmlformats.org/officeDocument/2006/relationships/hyperlink" Target="http://www.yellowpages.com.tr/profile/NTM4MzQ=/Anadolu-Evleri.html" TargetMode="External" /><Relationship Id="rId92" Type="http://schemas.openxmlformats.org/officeDocument/2006/relationships/hyperlink" Target="http://maps.google.com/maps/place?cid=10426682229328318228&amp;q=google+maps+oteller+gaziantep&amp;hl=tr&amp;gl=tr&amp;ved=0CLUBEPoLMAE&amp;sa=X&amp;ei=P9UzToX9FZed_Aa22N3BCQ&amp;sig2=p6kaI5sLcUtAyl-qYbpw0g" TargetMode="External" /><Relationship Id="rId93" Type="http://schemas.openxmlformats.org/officeDocument/2006/relationships/hyperlink" Target="http://maps.google.com/maps/place?cid=8111028460597506263&amp;q=google+maps+oteller+gaziantep&amp;hl=tr&amp;gl=tr&amp;ved=0CKIBEPoLMAY&amp;sa=X&amp;ei=2O8zTpbaM9eZsgakl_ixCw&amp;sig2=1nF3Xh9BBmkeqK51NclF2Q" TargetMode="External" /><Relationship Id="rId94" Type="http://schemas.openxmlformats.org/officeDocument/2006/relationships/hyperlink" Target="http://maps.google.com/maps/place?cid=8434924818167007885&amp;q=google+maps+oteller+gaziantep&amp;hl=tr&amp;gl=tr&amp;ved=0CMQBEPoLMAw&amp;sa=X&amp;ei=de0zTsCFM4-VsAaWzbHUCw&amp;sig2=x0TBLgPKYEAmzR8j84NHIA" TargetMode="External" /><Relationship Id="rId95" Type="http://schemas.openxmlformats.org/officeDocument/2006/relationships/hyperlink" Target="http://tr.thomasayresidence.com/" TargetMode="External" /><Relationship Id="rId96" Type="http://schemas.openxmlformats.org/officeDocument/2006/relationships/hyperlink" Target="mailto:info@thomasayresidence.com" TargetMode="External" /><Relationship Id="rId97" Type="http://schemas.openxmlformats.org/officeDocument/2006/relationships/hyperlink" Target="http://tr.thomasayresidence.com/rahat-luks-gaziantep-iletisim.asp" TargetMode="External" /><Relationship Id="rId98" Type="http://schemas.openxmlformats.org/officeDocument/2006/relationships/hyperlink" Target="http://www.butikhotels.com/memberbak2.asp?mem=350" TargetMode="External" /><Relationship Id="rId99" Type="http://schemas.openxmlformats.org/officeDocument/2006/relationships/hyperlink" Target="http://www.kaleevi.com/" TargetMode="External" /><Relationship Id="rId100" Type="http://schemas.openxmlformats.org/officeDocument/2006/relationships/hyperlink" Target="http://www.yellowpages.com.tr/profile/MTcyNTMyMQ==/Asude-Konak.html" TargetMode="External" /><Relationship Id="rId101" Type="http://schemas.openxmlformats.org/officeDocument/2006/relationships/hyperlink" Target="http://www.yellowpages.com.tr/profile/NTM4MzU=/Ayintap-Hotel.html#MapDivAnchor" TargetMode="External" /><Relationship Id="rId102" Type="http://schemas.openxmlformats.org/officeDocument/2006/relationships/hyperlink" Target="http://www.yellowpages.com.tr/profile/OTk1Mjk1/Hotel-Bal-Palace.html" TargetMode="External" /><Relationship Id="rId103" Type="http://schemas.openxmlformats.org/officeDocument/2006/relationships/hyperlink" Target="http://www.yellowpages.com.tr/profile/MTUxMDY0Nw==/Belkis-Han.html" TargetMode="External" /><Relationship Id="rId104" Type="http://schemas.openxmlformats.org/officeDocument/2006/relationships/hyperlink" Target="http://maps.google.com/maps/place?cid=9799167801440675665&amp;q=google+maps+oteller+gaziantep&amp;hl=tr&amp;gl=tr&amp;ved=0CNMBEPoLMAo&amp;sa=X&amp;ei=E9wzTtC2OI-K_Abk_f3qCQ&amp;sig2=7BKOirknEDcSGln8ql8yFA" TargetMode="External" /><Relationship Id="rId105" Type="http://schemas.openxmlformats.org/officeDocument/2006/relationships/hyperlink" Target="http://maps.google.com/maps/place?cid=10428405929179721789&amp;q=google+maps+oteller+gaziantep&amp;hl=tr&amp;gl=tr&amp;ved=0CIgCEPoLMAk&amp;sa=X&amp;ei=P9UzToX9FZed_Aa22N3BCQ&amp;sig2=Xctl2StpfF_wKi5vubI5JA" TargetMode="External" /><Relationship Id="rId106" Type="http://schemas.openxmlformats.org/officeDocument/2006/relationships/hyperlink" Target="http://maps.google.com/maps/place?cid=15219496443292573347&amp;q=google+maps+oteller+gaziantep&amp;hl=tr&amp;gl=tr&amp;ved=0CLYBEPoLMAo&amp;sa=X&amp;ei=de0zTsCFM4-VsAaWzbHUCw&amp;sig2=JBVt05yZM028mFr-RI4KsA" TargetMode="External" /><Relationship Id="rId107" Type="http://schemas.openxmlformats.org/officeDocument/2006/relationships/hyperlink" Target="http://maps.google.com/maps/place?cid=17604505190752971543&amp;q=google+maps+oteller+gaziantep&amp;hl=tr&amp;gl=tr&amp;ved=0CHcQ-gswAQ&amp;sa=X&amp;ei=de0zTsCFM4-VsAaWzbHUCw&amp;sig2=QvWWCnowuqAD8BhZ3AwYAg" TargetMode="External" /><Relationship Id="rId108" Type="http://schemas.openxmlformats.org/officeDocument/2006/relationships/hyperlink" Target="http://maps.google.com/maps/place?cid=1286149443342701413&amp;q=google+maps+oteller+gaziantep&amp;hl=tr&amp;gl=tr&amp;ved=0CIUBEPoLMAM&amp;sa=X&amp;ei=de0zTsCFM4-VsAaWzbHUCw&amp;sig2=Lu0MmA798CxurH2VlxWY7A" TargetMode="External" /><Relationship Id="rId109" Type="http://schemas.openxmlformats.org/officeDocument/2006/relationships/hyperlink" Target="http://maps.google.com/maps/place?cid=11357264232722182806&amp;q=google+maps+oteller+gaziantep&amp;hl=tr&amp;gl=tr&amp;ved=0COkBEPoLMAY&amp;sa=X&amp;ei=P9UzToX9FZed_Aa22N3BCQ&amp;sig2=IaEhhTwMIURprP3E80-_Ug" TargetMode="External" /><Relationship Id="rId110" Type="http://schemas.openxmlformats.org/officeDocument/2006/relationships/hyperlink" Target="http://maps.google.com/maps/place?cid=16212264754490026574&amp;q=google+maps+oteller+gaziantep&amp;hl=tr&amp;gl=tr&amp;ved=0CJYCEPoLMBM&amp;sa=X&amp;ei=E9wzTtC2OI-K_Abk_f3qCQ&amp;sig2=UFPkKnO9qHu9IjhYb7nbRg" TargetMode="External" /><Relationship Id="rId111" Type="http://schemas.openxmlformats.org/officeDocument/2006/relationships/hyperlink" Target="http://maps.google.com/maps/place?cid=2291700482463546084&amp;q=google+maps+oteller+gaziantep&amp;hl=tr&amp;gl=tr&amp;ved=0CMoBEPoLMAk&amp;sa=X&amp;ei=E9wzTtC2OI-K_Abk_f3qCQ&amp;sig2=2dXnnzPUQ4jyhMC5ecI8yw" TargetMode="External" /><Relationship Id="rId112" Type="http://schemas.openxmlformats.org/officeDocument/2006/relationships/hyperlink" Target="http://maps.google.com/maps/place?cid=13316348528644473954&amp;q=google+maps+oteller+gaziantep&amp;hl=tr&amp;gl=tr&amp;ved=0CG4Q-gswAA&amp;sa=X&amp;ei=de0zTsCFM4-VsAaWzbHUCw&amp;sig2=_mdjLt_Zhn-CA-izc2iX8A" TargetMode="External" /><Relationship Id="rId113" Type="http://schemas.openxmlformats.org/officeDocument/2006/relationships/hyperlink" Target="http://maps.google.com/maps/place?cid=9482038528087504360&amp;q=google+maps+oteller+gaziantep&amp;hl=tr&amp;gl=tr&amp;ved=0CMcCEPoLMBM&amp;sa=X&amp;ei=o_EzTr3GGcyG_AbUmYHvAQ&amp;sig2=-TkYaMKD2UVVKun0aX1IHg" TargetMode="External" /><Relationship Id="rId114" Type="http://schemas.openxmlformats.org/officeDocument/2006/relationships/hyperlink" Target="http://www.yellowpages.com.tr/profile/MTAxNjU1Nw==/Hotel-Efes.html#MapDivAnchor" TargetMode="External" /><Relationship Id="rId115" Type="http://schemas.openxmlformats.org/officeDocument/2006/relationships/hyperlink" Target="http://maps.google.com/maps/place?cid=15430198939750270009&amp;q=google+maps+oteller+gaziantep&amp;hl=tr&amp;gl=tr&amp;ved=0CH4Q-gswAg&amp;sa=X&amp;ei=de0zTsCFM4-VsAaWzbHUCw&amp;sig2=7vim0Nq29XGRSmCH5znieA" TargetMode="External" /><Relationship Id="rId116" Type="http://schemas.openxmlformats.org/officeDocument/2006/relationships/hyperlink" Target="http://maps.google.com/maps/place?cid=1232177590269658833&amp;q=google+maps+oteller+gaziantep&amp;hl=tr&amp;gl=tr&amp;ved=0COgBEPoLMA0&amp;sa=X&amp;ei=E9wzTtC2OI-K_Abk_f3qCQ&amp;sig2=eCoJ2HyEOaJJuvaAOjjQ_g" TargetMode="External" /><Relationship Id="rId117" Type="http://schemas.openxmlformats.org/officeDocument/2006/relationships/hyperlink" Target="http://poipaylas.com/mekan/otel-findikli/85w3.html" TargetMode="External" /><Relationship Id="rId118" Type="http://schemas.openxmlformats.org/officeDocument/2006/relationships/hyperlink" Target="http://maps.google.com/maps/place?cid=12075536195798544441&amp;q=google+maps+oteller+gaziantep&amp;hl=tr&amp;gl=tr&amp;ved=0CJsBEPoLMAU&amp;sa=X&amp;ei=2O8zTpbaM9eZsgakl_ixCw&amp;sig2=rti0hfw_SsCDM3sX7pPQug" TargetMode="External" /><Relationship Id="rId119" Type="http://schemas.openxmlformats.org/officeDocument/2006/relationships/hyperlink" Target="http://maps.google.com/maps/place?cid=8922642285524553218&amp;q=google+maps+oteller+gaziantep&amp;hl=tr&amp;gl=tr&amp;ved=0CMYCEPoLMBA&amp;sa=X&amp;ei=P9UzToX9FZed_Aa22N3BCQ&amp;sig2=dKwuVVn9m5E-gEk9FT4hnQ" TargetMode="External" /><Relationship Id="rId120" Type="http://schemas.openxmlformats.org/officeDocument/2006/relationships/hyperlink" Target="http://www.yellowpages.com.tr/profile/MTAxNjMzMw==/Hotel-Gazi.html" TargetMode="External" /><Relationship Id="rId121" Type="http://schemas.openxmlformats.org/officeDocument/2006/relationships/hyperlink" Target="http://maps.google.com/maps/place?cid=11113255558711197118&amp;q=google+maps+oteller+gaziantep&amp;hl=tr&amp;gl=tr&amp;ved=0CKoBEPoLMAA&amp;sa=X&amp;ei=P9UzToX9FZed_Aa22N3BCQ&amp;sig2=ZoZcKNGw8lQF3F4WqTwgwA" TargetMode="External" /><Relationship Id="rId122" Type="http://schemas.openxmlformats.org/officeDocument/2006/relationships/hyperlink" Target="http://maps.google.com/maps/place?cid=17203676955343175016&amp;q=google+maps+oteller+gaziantep&amp;hl=tr&amp;gl=tr&amp;ved=0COcBEPoLMBE&amp;sa=X&amp;ei=de0zTsCFM4-VsAaWzbHUCw&amp;sig2=MKe9j8h8tpfKGcNsVm9cEQ" TargetMode="External" /><Relationship Id="rId123" Type="http://schemas.openxmlformats.org/officeDocument/2006/relationships/hyperlink" Target="http://poipaylas.com/mekan/gun-hotel/4y11.html" TargetMode="External" /><Relationship Id="rId124" Type="http://schemas.openxmlformats.org/officeDocument/2006/relationships/hyperlink" Target="http://maps.google.com/maps/place?cid=15534156200757607561&amp;q=google+maps+oteller+gaziantep&amp;hl=tr&amp;gl=tr&amp;ved=0CNIBEPoLMA4&amp;sa=X&amp;ei=de0zTsCFM4-VsAaWzbHUCw&amp;sig2=hb8KCWTEePvXSrqEADMGUg" TargetMode="External" /><Relationship Id="rId125" Type="http://schemas.openxmlformats.org/officeDocument/2006/relationships/hyperlink" Target="http://maps.google.com/maps/place?cid=6534251533584042945&amp;q=google+maps+oteller+gaziantep&amp;hl=tr&amp;gl=tr&amp;ved=0CKEBEPoLMAc&amp;sa=X&amp;ei=de0zTsCFM4-VsAaWzbHUCw&amp;sig2=0JTgT3UnI0JxMRoUyp1Azw" TargetMode="External" /><Relationship Id="rId126" Type="http://schemas.openxmlformats.org/officeDocument/2006/relationships/hyperlink" Target="http://maps.google.com/maps/place?cid=3476007675968400888&amp;q=google+maps+oteller+gaziantep&amp;hl=tr&amp;gl=tr&amp;ved=0CO4BEPoLMBI&amp;sa=X&amp;ei=de0zTsCFM4-VsAaWzbHUCw&amp;sig2=MPNEZC-leOb8nQmAAu2OTg" TargetMode="External" /><Relationship Id="rId127" Type="http://schemas.openxmlformats.org/officeDocument/2006/relationships/hyperlink" Target="http://maps.google.com/maps/place?cid=14975177808771786440&amp;q=google+maps+oteller+gaziantep&amp;hl=tr&amp;gl=tr&amp;ved=0CPMBEPoLMAc&amp;sa=X&amp;ei=P9UzToX9FZed_Aa22N3BCQ&amp;sig2=2T_WT4rvKhySAgjSlYZP_g" TargetMode="External" /><Relationship Id="rId128" Type="http://schemas.openxmlformats.org/officeDocument/2006/relationships/hyperlink" Target="http://maps.google.com/maps/place?cid=1702709361522865066&amp;q=google+maps+oteller+gaziantep&amp;hl=tr&amp;gl=tr&amp;ved=0CH8Q-gswAQ&amp;sa=X&amp;ei=2O8zTpbaM9eZsgakl_ixCw&amp;sig2=gpSUYRSFY-slnngBdKNuGA" TargetMode="External" /><Relationship Id="rId129" Type="http://schemas.openxmlformats.org/officeDocument/2006/relationships/hyperlink" Target="http://maps.google.com/maps/place?cid=16008189694531310177&amp;q=google+maps+oteller+gaziantep&amp;hl=tr&amp;gl=tr&amp;ved=0CKQCEPoLMAw&amp;sa=X&amp;ei=P9UzToX9FZed_Aa22N3BCQ&amp;sig2=WtzlP08p4xMqSxUuvc4F-Q" TargetMode="External" /><Relationship Id="rId130" Type="http://schemas.openxmlformats.org/officeDocument/2006/relationships/hyperlink" Target="http://maps.google.com/maps/place?cid=665200032278149942&amp;q=google+maps+oteller+gaziantep&amp;hl=tr&amp;gl=tr&amp;ved=0CL8BEPoLMAQ&amp;sa=X&amp;ei=o_EzTr3GGcyG_AbUmYHvAQ&amp;sig2=0gyr3mnlmyKUcwYeEb0QAA" TargetMode="External" /><Relationship Id="rId131" Type="http://schemas.openxmlformats.org/officeDocument/2006/relationships/hyperlink" Target="http://maps.google.com/maps/place?cid=14839413784858266038&amp;q=google+maps+oteller+gaziantep&amp;hl=tr&amp;gl=tr&amp;ved=0COECEPoLMBM&amp;sa=X&amp;ei=P9UzToX9FZed_Aa22N3BCQ&amp;sig2=3XdoKE7ziPncFIeMBsFv1Q" TargetMode="External" /><Relationship Id="rId132" Type="http://schemas.openxmlformats.org/officeDocument/2006/relationships/hyperlink" Target="http://www.yellowpages.com.tr/profile/MTU2Mzk1MQ==/Kargul-Hotel.html" TargetMode="External" /><Relationship Id="rId133" Type="http://schemas.openxmlformats.org/officeDocument/2006/relationships/hyperlink" Target="http://maps.google.com/maps/place?cid=6079849096157302671&amp;q=google+maps+oteller+gaziantep&amp;hl=tr&amp;gl=tr&amp;ved=0CL8CEPoLMA8&amp;sa=X&amp;ei=P9UzToX9FZed_Aa22N3BCQ&amp;sig2=j5HKEUu7_ter2RYP-Eah2Q" TargetMode="External" /><Relationship Id="rId134" Type="http://schemas.openxmlformats.org/officeDocument/2006/relationships/hyperlink" Target="http://maps.google.com/maps/place?cid=12358862706694914645&amp;q=google+maps+oteller+gaziantep&amp;hl=tr&amp;gl=tr&amp;ved=0CIECEPoLMBA&amp;sa=X&amp;ei=E9wzTtC2OI-K_Abk_f3qCQ&amp;sig2=swhXXUuTVRXmhSO2E3AWrQ" TargetMode="External" /><Relationship Id="rId135" Type="http://schemas.openxmlformats.org/officeDocument/2006/relationships/hyperlink" Target="http://maps.google.com/maps/place?cid=11777352758504839106&amp;q=google+maps+oteller+gaziantep&amp;hl=tr&amp;gl=tr&amp;ved=0CIYBEPoLMAI&amp;sa=X&amp;ei=2O8zTpbaM9eZsgakl_ixCw&amp;sig2=p598sCR04xGzPcH5GGZtVw" TargetMode="External" /><Relationship Id="rId136" Type="http://schemas.openxmlformats.org/officeDocument/2006/relationships/hyperlink" Target="http://maps.google.com/maps/place?cid=2806978578946514612&amp;q=google+maps+oteller+gaziantep&amp;hl=tr&amp;gl=tr&amp;ved=0CJQBEPoLMAQ&amp;sa=X&amp;ei=2O8zTpbaM9eZsgakl_ixCw&amp;sig2=zxVw8HS9N9PB6xwCEWtUpw" TargetMode="External" /><Relationship Id="rId137" Type="http://schemas.openxmlformats.org/officeDocument/2006/relationships/hyperlink" Target="http://maps.google.com/maps/place?cid=6569890285360132108&amp;q=google+maps+oteller+gaziantep&amp;hl=tr&amp;gl=tr&amp;ved=0CIcBEPoLMAE&amp;sa=X&amp;ei=E9wzTtC2OI-K_Abk_f3qCQ&amp;sig2=UaVIHUFgu-wkVW66NPRlVQ" TargetMode="External" /><Relationship Id="rId138" Type="http://schemas.openxmlformats.org/officeDocument/2006/relationships/hyperlink" Target="http://maps.google.com/maps/place?cid=9683203716001566672&amp;q=google+maps+oteller+gaziantep&amp;hl=tr&amp;gl=tr&amp;ved=0CHgQ-gswAA&amp;sa=X&amp;ei=2O8zTpbaM9eZsgakl_ixCw&amp;sig2=VjNBFK7yNfvTtsvNnIeBig" TargetMode="External" /><Relationship Id="rId139" Type="http://schemas.openxmlformats.org/officeDocument/2006/relationships/hyperlink" Target="http://maps.google.com/maps/place?cid=17554056790120882227&amp;q=google+maps+oteller+gaziantep&amp;hl=tr&amp;gl=tr&amp;ved=0CLgCEPoLMA4&amp;sa=X&amp;ei=P9UzToX9FZed_Aa22N3BCQ&amp;sig2=ajMUhpSq3F6_V8ZcEulVNw" TargetMode="External" /><Relationship Id="rId140" Type="http://schemas.openxmlformats.org/officeDocument/2006/relationships/hyperlink" Target="http://maps.google.com/maps/place?cid=10715583576401707149&amp;q=google+maps+oteller+gaziantep&amp;hl=tr&amp;gl=tr&amp;ved=0CPABEPoLMBE&amp;sa=X&amp;ei=2O8zTpbaM9eZsgakl_ixCw&amp;sig2=GmKlBlpNaExIx6RmumtdKg" TargetMode="External" /><Relationship Id="rId141" Type="http://schemas.openxmlformats.org/officeDocument/2006/relationships/hyperlink" Target="http://www.yellowpages.com.tr/profile/MTA3NjA1Nw==/Hotel-Petek.html" TargetMode="External" /><Relationship Id="rId142" Type="http://schemas.openxmlformats.org/officeDocument/2006/relationships/hyperlink" Target="http://maps.google.com/maps/place?cid=425640082848840941&amp;q=google+maps+oteller+gaziantep&amp;hl=tr&amp;gl=tr&amp;ved=0CL8CEPoLMBI&amp;sa=X&amp;ei=o_EzTr3GGcyG_AbUmYHvAQ&amp;sig2=IisfkayyKKbzvQEtLioatw" TargetMode="External" /><Relationship Id="rId143" Type="http://schemas.openxmlformats.org/officeDocument/2006/relationships/hyperlink" Target="http://maps.google.com/maps/place?cid=194427642439006238&amp;q=google+maps+oteller+gaziantep&amp;hl=tr&amp;gl=tr&amp;ved=0CN4BEPoLMAU&amp;sa=X&amp;ei=P9UzToX9FZed_Aa22N3BCQ&amp;sig2=WWbUrjpgyj9hClichenWgw" TargetMode="External" /><Relationship Id="rId144" Type="http://schemas.openxmlformats.org/officeDocument/2006/relationships/hyperlink" Target="http://maps.google.com/maps/place?cid=17634908965881294098&amp;q=google+maps+oteller+gaziantep&amp;hl=tr&amp;gl=tr&amp;ved=0CKsBEPoLMAU&amp;sa=X&amp;ei=E9wzTtC2OI-K_Abk_f3qCQ&amp;sig2=4W_AmClt_AFtQuA1LM--jQ" TargetMode="External" /><Relationship Id="rId145" Type="http://schemas.openxmlformats.org/officeDocument/2006/relationships/hyperlink" Target="http://maps.google.com/maps/place?cid=4718951914224207488&amp;q=google+maps+oteller+gaziantep&amp;hl=tr&amp;gl=tr&amp;ved=0CKgBEPoLMAg&amp;sa=X&amp;ei=de0zTsCFM4-VsAaWzbHUCw&amp;sig2=vCupcyb_ICPIj6wt4dE0rg" TargetMode="External" /><Relationship Id="rId146" Type="http://schemas.openxmlformats.org/officeDocument/2006/relationships/hyperlink" Target="http://maps.google.com/maps/place?cid=15734426791658111703&amp;q=google+maps+oteller+gaziantep&amp;hl=tr&amp;gl=tr&amp;ved=0CNUBEPoLMAQ&amp;sa=X&amp;ei=P9UzToX9FZed_Aa22N3BCQ&amp;sig2=B9IJKnd_IyeePha1ntw8pQ" TargetMode="External" /><Relationship Id="rId147" Type="http://schemas.openxmlformats.org/officeDocument/2006/relationships/hyperlink" Target="http://maps.google.com/maps/place?cid=16199366550870417508&amp;q=google+maps+oteller+gaziantep&amp;hl=tr&amp;gl=tr&amp;ved=0CPoBEPoLMA8&amp;sa=X&amp;ei=E9wzTtC2OI-K_Abk_f3qCQ&amp;sig2=Jngn4yNlLrrxbsURps8XGw" TargetMode="External" /><Relationship Id="rId148" Type="http://schemas.openxmlformats.org/officeDocument/2006/relationships/hyperlink" Target="http://maps.google.com/maps/place?cid=2466028567253872264&amp;q=google+maps+oteller+gaziantep&amp;hl=tr&amp;gl=tr&amp;ved=0CMABEPoLMAI&amp;sa=X&amp;ei=P9UzToX9FZed_Aa22N3BCQ&amp;sig2=ymJPLtuzMy_Nnflk7aPmTw" TargetMode="External" /><Relationship Id="rId149" Type="http://schemas.openxmlformats.org/officeDocument/2006/relationships/hyperlink" Target="http://maps.google.com/maps/place?cid=4962943246378953070&amp;q=google+maps+oteller+gaziantep&amp;hl=tr&amp;gl=tr&amp;ved=0CH8Q-gswAA&amp;sa=X&amp;ei=E9wzTtC2OI-K_Abk_f3qCQ&amp;sig2=jamjpWi5PIQvgUbMUuoNgA" TargetMode="External" /><Relationship Id="rId150" Type="http://schemas.openxmlformats.org/officeDocument/2006/relationships/hyperlink" Target="http://maps.google.com/maps/place?cid=4409088628829450903&amp;q=google+maps+oteller+gaziantep&amp;hl=tr&amp;gl=tr&amp;ved=0CL0BEPoLMAs&amp;sa=X&amp;ei=de0zTsCFM4-VsAaWzbHUCw&amp;sig2=I_wGsDHstW0JodsnvWGfJg" TargetMode="External" /><Relationship Id="rId151" Type="http://schemas.openxmlformats.org/officeDocument/2006/relationships/hyperlink" Target="http://maps.google.com/maps/place?cid=3858546601741679144&amp;q=google+maps+oteller+gaziantep&amp;hl=tr&amp;gl=tr&amp;ved=0CLkBEPoLMAc&amp;sa=X&amp;ei=E9wzTtC2OI-K_Abk_f3qCQ&amp;sig2=Ixg9Iu9WUlssfz0cHWfs8g" TargetMode="External" /><Relationship Id="rId152" Type="http://schemas.openxmlformats.org/officeDocument/2006/relationships/hyperlink" Target="http://maps.google.com/maps/place?cid=2416335041715853715&amp;q=google+maps+oteller+gaziantep&amp;hl=tr&amp;gl=tr&amp;ved=0CJoBEPoLMAM&amp;sa=X&amp;ei=E9wzTtC2OI-K_Abk_f3qCQ&amp;sig2=SbQGRWaETxT6ZyFLBnMJuw" TargetMode="External" /><Relationship Id="rId153" Type="http://schemas.openxmlformats.org/officeDocument/2006/relationships/hyperlink" Target="http://maps.google.com/maps/place?cid=4659399659923765444&amp;q=google+maps+oteller+gaziantep&amp;hl=tr&amp;gl=tr&amp;ved=0CP0BEPoLMAg&amp;sa=X&amp;ei=P9UzToX9FZed_Aa22N3BCQ&amp;sig2=fTgJKU1VJhg8ZJkFnACo2Q" TargetMode="External" /><Relationship Id="rId154" Type="http://schemas.openxmlformats.org/officeDocument/2006/relationships/hyperlink" Target="http://maps.google.com/maps/place?cid=18399395941081427015&amp;q=google+maps+oteller+gaziantep&amp;hl=tr&amp;gl=tr&amp;ved=0CIwBEPoLMAQ&amp;sa=X&amp;ei=de0zTsCFM4-VsAaWzbHUCw&amp;sig2=fIYPNIybRW7BnZiVKrbPiA" TargetMode="External" /><Relationship Id="rId155" Type="http://schemas.openxmlformats.org/officeDocument/2006/relationships/hyperlink" Target="http://maps.google.com/maps/place?cid=7091310018771681286&amp;q=google+maps+oteller+gaziantep&amp;hl=tr&amp;gl=tr&amp;ved=0CKMBEPoLMAQ&amp;sa=X&amp;ei=E9wzTtC2OI-K_Abk_f3qCQ&amp;sig2=XDD-ccVHo9C15CjuQQ-N8g" TargetMode="External" /><Relationship Id="rId156" Type="http://schemas.openxmlformats.org/officeDocument/2006/relationships/hyperlink" Target="http://www.yellowpages.com.tr/profile/OTk1NTg4/Yesilkent-Hotel.html#MapDivAnchor" TargetMode="External" /><Relationship Id="rId157" Type="http://schemas.openxmlformats.org/officeDocument/2006/relationships/hyperlink" Target="http://maps.google.com/maps/place?cid=11916723023815391980&amp;q=google+maps+oteller+gaziantep&amp;hl=tr&amp;gl=tr&amp;ved=0CJICEPoLMAo&amp;sa=X&amp;ei=P9UzToX9FZed_Aa22N3BCQ&amp;sig2=w6JbaVRWrAUNpOq8ncdeng" TargetMode="External" /><Relationship Id="rId158" Type="http://schemas.openxmlformats.org/officeDocument/2006/relationships/hyperlink" Target="http://maps.google.com/maps/place?cid=1691403072353602313&amp;q=google+maps+oteller+gaziantep&amp;hl=tr&amp;gl=tr&amp;ved=0CMoBEPoLMAM&amp;sa=X&amp;ei=P9UzToX9FZed_Aa22N3BCQ&amp;sig2=u2rv3ddadQamsWTU3NJyVA" TargetMode="External" /><Relationship Id="rId159" Type="http://schemas.openxmlformats.org/officeDocument/2006/relationships/hyperlink" Target="http://maps.google.com/maps/place?cid=1929826293036978316&amp;q=google+maps+oteller+gaziantep&amp;hl=tr&amp;gl=tr&amp;ved=0CNACEPoLMBE&amp;sa=X&amp;ei=P9UzToX9FZed_Aa22N3BCQ&amp;sig2=zZY5oaQM6iADFInY22kPlQ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aziantepburakhotel.com/" TargetMode="External" /><Relationship Id="rId2" Type="http://schemas.openxmlformats.org/officeDocument/2006/relationships/hyperlink" Target="http://www.yunusotel.com/" TargetMode="External" /><Relationship Id="rId3" Type="http://schemas.openxmlformats.org/officeDocument/2006/relationships/hyperlink" Target="http://www.jaleriz.com/" TargetMode="External" /><Relationship Id="rId4" Type="http://schemas.openxmlformats.org/officeDocument/2006/relationships/hyperlink" Target="http://www.zeynephanimkonagi.com/" TargetMode="External" /><Relationship Id="rId5" Type="http://schemas.openxmlformats.org/officeDocument/2006/relationships/hyperlink" Target="http://www.tilmenhotel.com/" TargetMode="External" /><Relationship Id="rId6" Type="http://schemas.openxmlformats.org/officeDocument/2006/relationships/hyperlink" Target="http://www.ravandahotel.com/" TargetMode="External" /><Relationship Id="rId7" Type="http://schemas.openxmlformats.org/officeDocument/2006/relationships/hyperlink" Target="http://www.tudyalikonak.com/" TargetMode="External" /><Relationship Id="rId8" Type="http://schemas.openxmlformats.org/officeDocument/2006/relationships/hyperlink" Target="http://www.theanatolianhotel.com/konaklama.asp" TargetMode="External" /><Relationship Id="rId9" Type="http://schemas.openxmlformats.org/officeDocument/2006/relationships/hyperlink" Target="http://www.gaziantepgrandhotel.com/" TargetMode="External" /><Relationship Id="rId10" Type="http://schemas.openxmlformats.org/officeDocument/2006/relationships/hyperlink" Target="http://www.gapotel.com.tr/" TargetMode="External" /><Relationship Id="rId11" Type="http://schemas.openxmlformats.org/officeDocument/2006/relationships/hyperlink" Target="http://www.tugcanhotel.com.tr/" TargetMode="External" /><Relationship Id="rId12" Type="http://schemas.openxmlformats.org/officeDocument/2006/relationships/hyperlink" Target="http://www.gaziantepmetgold.com/" TargetMode="External" /><Relationship Id="rId13" Type="http://schemas.openxmlformats.org/officeDocument/2006/relationships/hyperlink" Target="http://www.yesemekotel.com/" TargetMode="External" /><Relationship Id="rId14" Type="http://schemas.openxmlformats.org/officeDocument/2006/relationships/hyperlink" Target="http://www.gazianteproyalhotel.com/" TargetMode="External" /><Relationship Id="rId15" Type="http://schemas.openxmlformats.org/officeDocument/2006/relationships/hyperlink" Target="http://www.ugurplazahotel.com.tr/" TargetMode="External" /><Relationship Id="rId16" Type="http://schemas.openxmlformats.org/officeDocument/2006/relationships/hyperlink" Target="http://tr-tr.facebook.com/pages/Erciyes-HotelGaziantep-/136578813084698" TargetMode="External" /><Relationship Id="rId17" Type="http://schemas.openxmlformats.org/officeDocument/2006/relationships/hyperlink" Target="http://www.asudekonak.com/" TargetMode="External" /><Relationship Id="rId18" Type="http://schemas.openxmlformats.org/officeDocument/2006/relationships/hyperlink" Target="http://www.hotelkargul.com.tr/" TargetMode="External" /><Relationship Id="rId19" Type="http://schemas.openxmlformats.org/officeDocument/2006/relationships/hyperlink" Target="http://www.anadoluevleri.com/" TargetMode="External" /><Relationship Id="rId20" Type="http://schemas.openxmlformats.org/officeDocument/2006/relationships/hyperlink" Target="http://www.dedeman.com/oteller-resortlar/otel-anasayfas%C4%B1/dedeman-gaziantep-hotel-convention-center.html" TargetMode="External" /><Relationship Id="rId21" Type="http://schemas.openxmlformats.org/officeDocument/2006/relationships/hyperlink" Target="http://maps.google.com/maps/place?cid=17073617690352300058&amp;q=google+maps+oteller+gaziantep&amp;hl=tr&amp;gl=tr&amp;ved=0CJMBEPoLMAU&amp;sa=X&amp;ei=de0zTsCFM4-VsAaWzbHUCw&amp;sig2=cdnxe4z1eQfz1UrMB3x-gg" TargetMode="External" /><Relationship Id="rId22" Type="http://schemas.openxmlformats.org/officeDocument/2006/relationships/hyperlink" Target="http://www.novotel.com/" TargetMode="External" /><Relationship Id="rId23" Type="http://schemas.openxmlformats.org/officeDocument/2006/relationships/hyperlink" Target="http://www.yellowpages.com.tr/profile/NTM4MzQ=/Anadolu-Evleri.html" TargetMode="External" /><Relationship Id="rId24" Type="http://schemas.openxmlformats.org/officeDocument/2006/relationships/hyperlink" Target="http://maps.google.com/maps/place?cid=10426682229328318228&amp;q=google+maps+oteller+gaziantep&amp;hl=tr&amp;gl=tr&amp;ved=0CLUBEPoLMAE&amp;sa=X&amp;ei=P9UzToX9FZed_Aa22N3BCQ&amp;sig2=p6kaI5sLcUtAyl-qYbpw0g" TargetMode="External" /><Relationship Id="rId25" Type="http://schemas.openxmlformats.org/officeDocument/2006/relationships/hyperlink" Target="http://maps.google.com/maps/place?cid=8111028460597506263&amp;q=google+maps+oteller+gaziantep&amp;hl=tr&amp;gl=tr&amp;ved=0CKIBEPoLMAY&amp;sa=X&amp;ei=2O8zTpbaM9eZsgakl_ixCw&amp;sig2=1nF3Xh9BBmkeqK51NclF2Q" TargetMode="External" /><Relationship Id="rId26" Type="http://schemas.openxmlformats.org/officeDocument/2006/relationships/hyperlink" Target="http://maps.google.com/maps/place?cid=8434924818167007885&amp;q=google+maps+oteller+gaziantep&amp;hl=tr&amp;gl=tr&amp;ved=0CMQBEPoLMAw&amp;sa=X&amp;ei=de0zTsCFM4-VsAaWzbHUCw&amp;sig2=x0TBLgPKYEAmzR8j84NHIA" TargetMode="External" /><Relationship Id="rId27" Type="http://schemas.openxmlformats.org/officeDocument/2006/relationships/hyperlink" Target="http://www.kaleevi.com/" TargetMode="External" /><Relationship Id="rId28" Type="http://schemas.openxmlformats.org/officeDocument/2006/relationships/hyperlink" Target="http://www.yellowpages.com.tr/profile/MTcyNTMyMQ==/Asude-Konak.html" TargetMode="External" /><Relationship Id="rId29" Type="http://schemas.openxmlformats.org/officeDocument/2006/relationships/hyperlink" Target="http://maps.google.com/maps/place?cid=9799167801440675665&amp;q=google+maps+oteller+gaziantep&amp;hl=tr&amp;gl=tr&amp;ved=0CNMBEPoLMAo&amp;sa=X&amp;ei=E9wzTtC2OI-K_Abk_f3qCQ&amp;sig2=7BKOirknEDcSGln8ql8yFA" TargetMode="External" /><Relationship Id="rId30" Type="http://schemas.openxmlformats.org/officeDocument/2006/relationships/hyperlink" Target="http://maps.google.com/maps/place?cid=10428405929179721789&amp;q=google+maps+oteller+gaziantep&amp;hl=tr&amp;gl=tr&amp;ved=0CIgCEPoLMAk&amp;sa=X&amp;ei=P9UzToX9FZed_Aa22N3BCQ&amp;sig2=Xctl2StpfF_wKi5vubI5JA" TargetMode="External" /><Relationship Id="rId31" Type="http://schemas.openxmlformats.org/officeDocument/2006/relationships/hyperlink" Target="http://maps.google.com/maps/place?cid=1286149443342701413&amp;q=google+maps+oteller+gaziantep&amp;hl=tr&amp;gl=tr&amp;ved=0CIUBEPoLMAM&amp;sa=X&amp;ei=de0zTsCFM4-VsAaWzbHUCw&amp;sig2=Lu0MmA798CxurH2VlxWY7A" TargetMode="External" /><Relationship Id="rId32" Type="http://schemas.openxmlformats.org/officeDocument/2006/relationships/hyperlink" Target="http://maps.google.com/maps/place?cid=11357264232722182806&amp;q=google+maps+oteller+gaziantep&amp;hl=tr&amp;gl=tr&amp;ved=0COkBEPoLMAY&amp;sa=X&amp;ei=P9UzToX9FZed_Aa22N3BCQ&amp;sig2=IaEhhTwMIURprP3E80-_Ug" TargetMode="External" /><Relationship Id="rId33" Type="http://schemas.openxmlformats.org/officeDocument/2006/relationships/hyperlink" Target="http://maps.google.com/maps/place?cid=13316348528644473954&amp;q=google+maps+oteller+gaziantep&amp;hl=tr&amp;gl=tr&amp;ved=0CG4Q-gswAA&amp;sa=X&amp;ei=de0zTsCFM4-VsAaWzbHUCw&amp;sig2=_mdjLt_Zhn-CA-izc2iX8A" TargetMode="External" /><Relationship Id="rId34" Type="http://schemas.openxmlformats.org/officeDocument/2006/relationships/hyperlink" Target="http://www.yellowpages.com.tr/profile/MTAxNjU1Nw==/Hotel-Efes.html#MapDivAnchor" TargetMode="External" /><Relationship Id="rId35" Type="http://schemas.openxmlformats.org/officeDocument/2006/relationships/hyperlink" Target="http://maps.google.com/maps/place?cid=1232177590269658833&amp;q=google+maps+oteller+gaziantep&amp;hl=tr&amp;gl=tr&amp;ved=0COgBEPoLMA0&amp;sa=X&amp;ei=E9wzTtC2OI-K_Abk_f3qCQ&amp;sig2=eCoJ2HyEOaJJuvaAOjjQ_g" TargetMode="External" /><Relationship Id="rId36" Type="http://schemas.openxmlformats.org/officeDocument/2006/relationships/hyperlink" Target="http://maps.google.com/maps/place?cid=12075536195798544441&amp;q=google+maps+oteller+gaziantep&amp;hl=tr&amp;gl=tr&amp;ved=0CJsBEPoLMAU&amp;sa=X&amp;ei=2O8zTpbaM9eZsgakl_ixCw&amp;sig2=rti0hfw_SsCDM3sX7pPQug" TargetMode="External" /><Relationship Id="rId37" Type="http://schemas.openxmlformats.org/officeDocument/2006/relationships/hyperlink" Target="http://maps.google.com/maps/place?cid=8922642285524553218&amp;q=google+maps+oteller+gaziantep&amp;hl=tr&amp;gl=tr&amp;ved=0CMYCEPoLMBA&amp;sa=X&amp;ei=P9UzToX9FZed_Aa22N3BCQ&amp;sig2=dKwuVVn9m5E-gEk9FT4hnQ" TargetMode="External" /><Relationship Id="rId38" Type="http://schemas.openxmlformats.org/officeDocument/2006/relationships/hyperlink" Target="http://maps.google.com/maps/place?cid=11113255558711197118&amp;q=google+maps+oteller+gaziantep&amp;hl=tr&amp;gl=tr&amp;ved=0CKoBEPoLMAA&amp;sa=X&amp;ei=P9UzToX9FZed_Aa22N3BCQ&amp;sig2=ZoZcKNGw8lQF3F4WqTwgwA" TargetMode="External" /><Relationship Id="rId39" Type="http://schemas.openxmlformats.org/officeDocument/2006/relationships/hyperlink" Target="http://maps.google.com/maps/place?cid=15534156200757607561&amp;q=google+maps+oteller+gaziantep&amp;hl=tr&amp;gl=tr&amp;ved=0CNIBEPoLMA4&amp;sa=X&amp;ei=de0zTsCFM4-VsAaWzbHUCw&amp;sig2=hb8KCWTEePvXSrqEADMGUg" TargetMode="External" /><Relationship Id="rId40" Type="http://schemas.openxmlformats.org/officeDocument/2006/relationships/hyperlink" Target="http://maps.google.com/maps/place?cid=14975177808771786440&amp;q=google+maps+oteller+gaziantep&amp;hl=tr&amp;gl=tr&amp;ved=0CPMBEPoLMAc&amp;sa=X&amp;ei=P9UzToX9FZed_Aa22N3BCQ&amp;sig2=2T_WT4rvKhySAgjSlYZP_g" TargetMode="External" /><Relationship Id="rId41" Type="http://schemas.openxmlformats.org/officeDocument/2006/relationships/hyperlink" Target="http://maps.google.com/maps/place?cid=16008189694531310177&amp;q=google+maps+oteller+gaziantep&amp;hl=tr&amp;gl=tr&amp;ved=0CKQCEPoLMAw&amp;sa=X&amp;ei=P9UzToX9FZed_Aa22N3BCQ&amp;sig2=WtzlP08p4xMqSxUuvc4F-Q" TargetMode="External" /><Relationship Id="rId42" Type="http://schemas.openxmlformats.org/officeDocument/2006/relationships/hyperlink" Target="http://maps.google.com/maps/place?cid=665200032278149942&amp;q=google+maps+oteller+gaziantep&amp;hl=tr&amp;gl=tr&amp;ved=0CL8BEPoLMAQ&amp;sa=X&amp;ei=o_EzTr3GGcyG_AbUmYHvAQ&amp;sig2=0gyr3mnlmyKUcwYeEb0QAA" TargetMode="External" /><Relationship Id="rId43" Type="http://schemas.openxmlformats.org/officeDocument/2006/relationships/hyperlink" Target="http://maps.google.com/maps/place?cid=14839413784858266038&amp;q=google+maps+oteller+gaziantep&amp;hl=tr&amp;gl=tr&amp;ved=0COECEPoLMBM&amp;sa=X&amp;ei=P9UzToX9FZed_Aa22N3BCQ&amp;sig2=3XdoKE7ziPncFIeMBsFv1Q" TargetMode="External" /><Relationship Id="rId44" Type="http://schemas.openxmlformats.org/officeDocument/2006/relationships/hyperlink" Target="http://www.yellowpages.com.tr/profile/MTU2Mzk1MQ==/Kargul-Hotel.html" TargetMode="External" /><Relationship Id="rId45" Type="http://schemas.openxmlformats.org/officeDocument/2006/relationships/hyperlink" Target="http://maps.google.com/maps/place?cid=6079849096157302671&amp;q=google+maps+oteller+gaziantep&amp;hl=tr&amp;gl=tr&amp;ved=0CL8CEPoLMA8&amp;sa=X&amp;ei=P9UzToX9FZed_Aa22N3BCQ&amp;sig2=j5HKEUu7_ter2RYP-Eah2Q" TargetMode="External" /><Relationship Id="rId46" Type="http://schemas.openxmlformats.org/officeDocument/2006/relationships/hyperlink" Target="http://maps.google.com/maps/place?cid=2806978578946514612&amp;q=google+maps+oteller+gaziantep&amp;hl=tr&amp;gl=tr&amp;ved=0CJQBEPoLMAQ&amp;sa=X&amp;ei=2O8zTpbaM9eZsgakl_ixCw&amp;sig2=zxVw8HS9N9PB6xwCEWtUpw" TargetMode="External" /><Relationship Id="rId47" Type="http://schemas.openxmlformats.org/officeDocument/2006/relationships/hyperlink" Target="http://maps.google.com/maps/place?cid=6569890285360132108&amp;q=google+maps+oteller+gaziantep&amp;hl=tr&amp;gl=tr&amp;ved=0CIcBEPoLMAE&amp;sa=X&amp;ei=E9wzTtC2OI-K_Abk_f3qCQ&amp;sig2=UaVIHUFgu-wkVW66NPRlVQ" TargetMode="External" /><Relationship Id="rId48" Type="http://schemas.openxmlformats.org/officeDocument/2006/relationships/hyperlink" Target="http://maps.google.com/maps/place?cid=9683203716001566672&amp;q=google+maps+oteller+gaziantep&amp;hl=tr&amp;gl=tr&amp;ved=0CHgQ-gswAA&amp;sa=X&amp;ei=2O8zTpbaM9eZsgakl_ixCw&amp;sig2=VjNBFK7yNfvTtsvNnIeBig" TargetMode="External" /><Relationship Id="rId49" Type="http://schemas.openxmlformats.org/officeDocument/2006/relationships/hyperlink" Target="http://maps.google.com/maps/place?cid=17554056790120882227&amp;q=google+maps+oteller+gaziantep&amp;hl=tr&amp;gl=tr&amp;ved=0CLgCEPoLMA4&amp;sa=X&amp;ei=P9UzToX9FZed_Aa22N3BCQ&amp;sig2=ajMUhpSq3F6_V8ZcEulVNw" TargetMode="External" /><Relationship Id="rId50" Type="http://schemas.openxmlformats.org/officeDocument/2006/relationships/hyperlink" Target="http://maps.google.com/maps/place?cid=10715583576401707149&amp;q=google+maps+oteller+gaziantep&amp;hl=tr&amp;gl=tr&amp;ved=0CPABEPoLMBE&amp;sa=X&amp;ei=2O8zTpbaM9eZsgakl_ixCw&amp;sig2=GmKlBlpNaExIx6RmumtdKg" TargetMode="External" /><Relationship Id="rId51" Type="http://schemas.openxmlformats.org/officeDocument/2006/relationships/hyperlink" Target="http://www.yellowpages.com.tr/profile/MTA3NjA1Nw==/Hotel-Petek.html" TargetMode="External" /><Relationship Id="rId52" Type="http://schemas.openxmlformats.org/officeDocument/2006/relationships/hyperlink" Target="http://maps.google.com/maps/place?cid=425640082848840941&amp;q=google+maps+oteller+gaziantep&amp;hl=tr&amp;gl=tr&amp;ved=0CL8CEPoLMBI&amp;sa=X&amp;ei=o_EzTr3GGcyG_AbUmYHvAQ&amp;sig2=IisfkayyKKbzvQEtLioatw" TargetMode="External" /><Relationship Id="rId53" Type="http://schemas.openxmlformats.org/officeDocument/2006/relationships/hyperlink" Target="http://maps.google.com/maps/place?cid=194427642439006238&amp;q=google+maps+oteller+gaziantep&amp;hl=tr&amp;gl=tr&amp;ved=0CN4BEPoLMAU&amp;sa=X&amp;ei=P9UzToX9FZed_Aa22N3BCQ&amp;sig2=WWbUrjpgyj9hClichenWgw" TargetMode="External" /><Relationship Id="rId54" Type="http://schemas.openxmlformats.org/officeDocument/2006/relationships/hyperlink" Target="http://maps.google.com/maps/place?cid=17634908965881294098&amp;q=google+maps+oteller+gaziantep&amp;hl=tr&amp;gl=tr&amp;ved=0CKsBEPoLMAU&amp;sa=X&amp;ei=E9wzTtC2OI-K_Abk_f3qCQ&amp;sig2=4W_AmClt_AFtQuA1LM--jQ" TargetMode="External" /><Relationship Id="rId55" Type="http://schemas.openxmlformats.org/officeDocument/2006/relationships/hyperlink" Target="http://maps.google.com/maps/place?cid=4718951914224207488&amp;q=google+maps+oteller+gaziantep&amp;hl=tr&amp;gl=tr&amp;ved=0CKgBEPoLMAg&amp;sa=X&amp;ei=de0zTsCFM4-VsAaWzbHUCw&amp;sig2=vCupcyb_ICPIj6wt4dE0rg" TargetMode="External" /><Relationship Id="rId56" Type="http://schemas.openxmlformats.org/officeDocument/2006/relationships/hyperlink" Target="http://maps.google.com/maps/place?cid=15734426791658111703&amp;q=google+maps+oteller+gaziantep&amp;hl=tr&amp;gl=tr&amp;ved=0CNUBEPoLMAQ&amp;sa=X&amp;ei=P9UzToX9FZed_Aa22N3BCQ&amp;sig2=B9IJKnd_IyeePha1ntw8pQ" TargetMode="External" /><Relationship Id="rId57" Type="http://schemas.openxmlformats.org/officeDocument/2006/relationships/hyperlink" Target="http://maps.google.com/maps/place?cid=2466028567253872264&amp;q=google+maps+oteller+gaziantep&amp;hl=tr&amp;gl=tr&amp;ved=0CMABEPoLMAI&amp;sa=X&amp;ei=P9UzToX9FZed_Aa22N3BCQ&amp;sig2=ymJPLtuzMy_Nnflk7aPmTw" TargetMode="External" /><Relationship Id="rId58" Type="http://schemas.openxmlformats.org/officeDocument/2006/relationships/hyperlink" Target="http://maps.google.com/maps/place?cid=4962943246378953070&amp;q=google+maps+oteller+gaziantep&amp;hl=tr&amp;gl=tr&amp;ved=0CH8Q-gswAA&amp;sa=X&amp;ei=E9wzTtC2OI-K_Abk_f3qCQ&amp;sig2=jamjpWi5PIQvgUbMUuoNgA" TargetMode="External" /><Relationship Id="rId59" Type="http://schemas.openxmlformats.org/officeDocument/2006/relationships/hyperlink" Target="http://maps.google.com/maps/place?cid=3858546601741679144&amp;q=google+maps+oteller+gaziantep&amp;hl=tr&amp;gl=tr&amp;ved=0CLkBEPoLMAc&amp;sa=X&amp;ei=E9wzTtC2OI-K_Abk_f3qCQ&amp;sig2=Ixg9Iu9WUlssfz0cHWfs8g" TargetMode="External" /><Relationship Id="rId60" Type="http://schemas.openxmlformats.org/officeDocument/2006/relationships/hyperlink" Target="http://maps.google.com/maps/place?cid=2416335041715853715&amp;q=google+maps+oteller+gaziantep&amp;hl=tr&amp;gl=tr&amp;ved=0CJoBEPoLMAM&amp;sa=X&amp;ei=E9wzTtC2OI-K_Abk_f3qCQ&amp;sig2=SbQGRWaETxT6ZyFLBnMJuw" TargetMode="External" /><Relationship Id="rId61" Type="http://schemas.openxmlformats.org/officeDocument/2006/relationships/hyperlink" Target="http://maps.google.com/maps/place?cid=7091310018771681286&amp;q=google+maps+oteller+gaziantep&amp;hl=tr&amp;gl=tr&amp;ved=0CKMBEPoLMAQ&amp;sa=X&amp;ei=E9wzTtC2OI-K_Abk_f3qCQ&amp;sig2=XDD-ccVHo9C15CjuQQ-N8g" TargetMode="External" /><Relationship Id="rId62" Type="http://schemas.openxmlformats.org/officeDocument/2006/relationships/hyperlink" Target="http://maps.google.com/maps/place?cid=11916723023815391980&amp;q=google+maps+oteller+gaziantep&amp;hl=tr&amp;gl=tr&amp;ved=0CJICEPoLMAo&amp;sa=X&amp;ei=P9UzToX9FZed_Aa22N3BCQ&amp;sig2=w6JbaVRWrAUNpOq8ncdeng" TargetMode="External" /><Relationship Id="rId63" Type="http://schemas.openxmlformats.org/officeDocument/2006/relationships/hyperlink" Target="http://maps.google.com/maps/place?cid=1691403072353602313&amp;q=google+maps+oteller+gaziantep&amp;hl=tr&amp;gl=tr&amp;ved=0CMoBEPoLMAM&amp;sa=X&amp;ei=P9UzToX9FZed_Aa22N3BCQ&amp;sig2=u2rv3ddadQamsWTU3NJyVA" TargetMode="External" /><Relationship Id="rId64" Type="http://schemas.openxmlformats.org/officeDocument/2006/relationships/hyperlink" Target="http://maps.google.com/maps/place?cid=1929826293036978316&amp;q=google+maps+oteller+gaziantep&amp;hl=tr&amp;gl=tr&amp;ved=0CNACEPoLMBE&amp;sa=X&amp;ei=P9UzToX9FZed_Aa22N3BCQ&amp;sig2=zZY5oaQM6iADFInY22kPlQ" TargetMode="External" /><Relationship Id="rId65" Type="http://schemas.openxmlformats.org/officeDocument/2006/relationships/hyperlink" Target="mailto:info@kaleevi.com" TargetMode="External" /><Relationship Id="rId66" Type="http://schemas.openxmlformats.org/officeDocument/2006/relationships/hyperlink" Target="http://www.gaziantepprincesshotel.com/" TargetMode="External" /><Relationship Id="rId67" Type="http://schemas.openxmlformats.org/officeDocument/2006/relationships/hyperlink" Target="http://www.gantep.edu.tr/otel/" TargetMode="External" /><Relationship Id="rId68" Type="http://schemas.openxmlformats.org/officeDocument/2006/relationships/hyperlink" Target="mailto:turizm@gantep.edu.tr" TargetMode="External" /><Relationship Id="rId69" Type="http://schemas.openxmlformats.org/officeDocument/2006/relationships/hyperlink" Target="http://www.hotelugurlu.net/" TargetMode="External" /><Relationship Id="rId70" Type="http://schemas.openxmlformats.org/officeDocument/2006/relationships/hyperlink" Target="http://www.gaziantepcity.info/tr/elit_class_residence_apart.haritasi" TargetMode="External" /><Relationship Id="rId71" Type="http://schemas.openxmlformats.org/officeDocument/2006/relationships/hyperlink" Target="mailto:info@gaziantepburakhotel.com" TargetMode="External" /><Relationship Id="rId72" Type="http://schemas.openxmlformats.org/officeDocument/2006/relationships/hyperlink" Target="mailto:info@hotelugurlu.net" TargetMode="External" /><Relationship Id="rId73" Type="http://schemas.openxmlformats.org/officeDocument/2006/relationships/hyperlink" Target="mailto:info@asudekonak.com" TargetMode="External" /><Relationship Id="rId74" Type="http://schemas.openxmlformats.org/officeDocument/2006/relationships/hyperlink" Target="mailto:info@ravandahotel.com" TargetMode="External" /><Relationship Id="rId75" Type="http://schemas.openxmlformats.org/officeDocument/2006/relationships/hyperlink" Target="http://www.gaziantepcityotel.com/" TargetMode="External" /><Relationship Id="rId76" Type="http://schemas.openxmlformats.org/officeDocument/2006/relationships/hyperlink" Target="mailto:info@gaziantepcityotel.com" TargetMode="External" /><Relationship Id="rId77" Type="http://schemas.openxmlformats.org/officeDocument/2006/relationships/hyperlink" Target="http://maps.google.com/maps/place?cid=4659399659923765444&amp;q=google+maps+oteller+gaziantep&amp;hl=tr&amp;gl=tr&amp;ved=0CP0BEPoLMAg&amp;sa=X&amp;ei=P9UzToX9FZed_Aa22N3BCQ&amp;sig2=fTgJKU1VJhg8ZJkFnACo2Q" TargetMode="External" /><Relationship Id="rId78" Type="http://schemas.openxmlformats.org/officeDocument/2006/relationships/hyperlink" Target="http://www.yellowpages.com.tr/profile/NTM4MzU=/Ayintap-Hotel.html#MapDivAncho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64">
      <selection activeCell="C8" sqref="C8"/>
    </sheetView>
  </sheetViews>
  <sheetFormatPr defaultColWidth="9.00390625" defaultRowHeight="12.75"/>
  <cols>
    <col min="1" max="1" width="6.00390625" style="4" customWidth="1"/>
    <col min="2" max="2" width="37.375" style="1" customWidth="1"/>
    <col min="3" max="4" width="7.875" style="4" customWidth="1"/>
    <col min="5" max="5" width="7.875" style="22" customWidth="1"/>
    <col min="6" max="6" width="8.625" style="22" customWidth="1"/>
    <col min="7" max="7" width="42.625" style="1" customWidth="1"/>
    <col min="8" max="8" width="19.50390625" style="4" customWidth="1"/>
    <col min="9" max="10" width="4.00390625" style="1" customWidth="1"/>
    <col min="11" max="11" width="25.25390625" style="1" customWidth="1"/>
    <col min="12" max="12" width="29.25390625" style="12" customWidth="1"/>
    <col min="13" max="13" width="16.375" style="14" customWidth="1"/>
    <col min="14" max="14" width="9.00390625" style="30" customWidth="1"/>
    <col min="15" max="16384" width="9.00390625" style="1" customWidth="1"/>
  </cols>
  <sheetData>
    <row r="1" spans="1:14" ht="30" customHeight="1">
      <c r="A1" s="149" t="s">
        <v>313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34.5" customHeight="1">
      <c r="A2" s="5" t="s">
        <v>1</v>
      </c>
      <c r="B2" s="15" t="s">
        <v>2</v>
      </c>
      <c r="C2" s="24" t="s">
        <v>297</v>
      </c>
      <c r="D2" s="21" t="s">
        <v>298</v>
      </c>
      <c r="E2" s="21" t="s">
        <v>299</v>
      </c>
      <c r="F2" s="25" t="s">
        <v>300</v>
      </c>
      <c r="G2" s="17" t="s">
        <v>3</v>
      </c>
      <c r="H2" s="5" t="s">
        <v>4</v>
      </c>
      <c r="I2" s="6" t="s">
        <v>5</v>
      </c>
      <c r="J2" s="6" t="s">
        <v>6</v>
      </c>
      <c r="K2" s="6" t="s">
        <v>7</v>
      </c>
      <c r="L2" s="10" t="s">
        <v>156</v>
      </c>
      <c r="M2" s="27" t="s">
        <v>155</v>
      </c>
      <c r="N2" s="10" t="s">
        <v>312</v>
      </c>
    </row>
    <row r="3" spans="1:14" ht="21" customHeight="1">
      <c r="A3" s="8">
        <v>1</v>
      </c>
      <c r="B3" s="16" t="s">
        <v>264</v>
      </c>
      <c r="C3" s="8"/>
      <c r="D3" s="8"/>
      <c r="E3" s="20"/>
      <c r="F3" s="23"/>
      <c r="G3" s="18" t="s">
        <v>185</v>
      </c>
      <c r="H3" s="3" t="s">
        <v>186</v>
      </c>
      <c r="I3" s="2"/>
      <c r="J3" s="2"/>
      <c r="K3" s="2"/>
      <c r="L3" s="9" t="s">
        <v>187</v>
      </c>
      <c r="M3" s="28" t="s">
        <v>188</v>
      </c>
      <c r="N3" s="29" t="s">
        <v>302</v>
      </c>
    </row>
    <row r="4" spans="1:14" ht="21" customHeight="1">
      <c r="A4" s="8">
        <v>2</v>
      </c>
      <c r="B4" s="16" t="s">
        <v>12</v>
      </c>
      <c r="C4" s="8"/>
      <c r="D4" s="8"/>
      <c r="E4" s="20"/>
      <c r="F4" s="23"/>
      <c r="G4" s="18" t="s">
        <v>50</v>
      </c>
      <c r="H4" s="3" t="s">
        <v>51</v>
      </c>
      <c r="I4" s="2"/>
      <c r="J4" s="2"/>
      <c r="K4" s="2"/>
      <c r="L4" s="9" t="s">
        <v>91</v>
      </c>
      <c r="M4" s="28" t="s">
        <v>92</v>
      </c>
      <c r="N4" s="29" t="s">
        <v>302</v>
      </c>
    </row>
    <row r="5" spans="1:14" ht="21" customHeight="1">
      <c r="A5" s="8">
        <v>3</v>
      </c>
      <c r="B5" s="16" t="s">
        <v>46</v>
      </c>
      <c r="C5" s="8"/>
      <c r="D5" s="8"/>
      <c r="E5" s="20"/>
      <c r="F5" s="23"/>
      <c r="G5" s="18" t="s">
        <v>226</v>
      </c>
      <c r="H5" s="3" t="s">
        <v>242</v>
      </c>
      <c r="I5" s="2"/>
      <c r="J5" s="2"/>
      <c r="K5" s="2"/>
      <c r="L5" s="11"/>
      <c r="M5" s="28" t="s">
        <v>227</v>
      </c>
      <c r="N5" s="29" t="s">
        <v>302</v>
      </c>
    </row>
    <row r="6" spans="1:14" ht="21" customHeight="1">
      <c r="A6" s="8">
        <v>4</v>
      </c>
      <c r="B6" s="16" t="s">
        <v>166</v>
      </c>
      <c r="C6" s="8"/>
      <c r="D6" s="8"/>
      <c r="E6" s="20"/>
      <c r="F6" s="23"/>
      <c r="G6" s="18" t="s">
        <v>172</v>
      </c>
      <c r="H6" s="3" t="s">
        <v>167</v>
      </c>
      <c r="I6" s="2"/>
      <c r="J6" s="2"/>
      <c r="K6" s="2"/>
      <c r="L6" s="9" t="s">
        <v>173</v>
      </c>
      <c r="M6" s="28" t="s">
        <v>174</v>
      </c>
      <c r="N6" s="29" t="s">
        <v>302</v>
      </c>
    </row>
    <row r="7" spans="1:14" ht="21" customHeight="1">
      <c r="A7" s="8">
        <v>5</v>
      </c>
      <c r="B7" s="16" t="s">
        <v>280</v>
      </c>
      <c r="C7" s="8"/>
      <c r="D7" s="8"/>
      <c r="E7" s="20"/>
      <c r="F7" s="23"/>
      <c r="G7" s="18" t="s">
        <v>282</v>
      </c>
      <c r="H7" s="3" t="s">
        <v>281</v>
      </c>
      <c r="I7" s="2"/>
      <c r="J7" s="2"/>
      <c r="K7" s="2"/>
      <c r="L7" s="11"/>
      <c r="M7" s="26"/>
      <c r="N7" s="30" t="s">
        <v>302</v>
      </c>
    </row>
    <row r="8" spans="1:14" ht="21" customHeight="1">
      <c r="A8" s="8">
        <v>6</v>
      </c>
      <c r="B8" s="16" t="s">
        <v>139</v>
      </c>
      <c r="C8" s="8"/>
      <c r="D8" s="8"/>
      <c r="E8" s="20"/>
      <c r="F8" s="23"/>
      <c r="G8" s="18" t="s">
        <v>248</v>
      </c>
      <c r="H8" s="3" t="s">
        <v>249</v>
      </c>
      <c r="I8" s="2"/>
      <c r="J8" s="2"/>
      <c r="K8" s="2"/>
      <c r="L8" s="11"/>
      <c r="M8" s="28" t="s">
        <v>250</v>
      </c>
      <c r="N8" s="29" t="s">
        <v>302</v>
      </c>
    </row>
    <row r="9" spans="1:14" ht="21" customHeight="1">
      <c r="A9" s="8">
        <v>7</v>
      </c>
      <c r="B9" s="16" t="s">
        <v>159</v>
      </c>
      <c r="C9" s="8"/>
      <c r="D9" s="8"/>
      <c r="E9" s="20"/>
      <c r="F9" s="23"/>
      <c r="G9" s="18" t="s">
        <v>162</v>
      </c>
      <c r="H9" s="3" t="s">
        <v>160</v>
      </c>
      <c r="I9" s="2"/>
      <c r="J9" s="2"/>
      <c r="K9" s="2"/>
      <c r="L9" s="11"/>
      <c r="M9" s="28" t="s">
        <v>165</v>
      </c>
      <c r="N9" s="29" t="s">
        <v>302</v>
      </c>
    </row>
    <row r="10" spans="1:14" ht="21" customHeight="1">
      <c r="A10" s="8">
        <v>8</v>
      </c>
      <c r="B10" s="16" t="s">
        <v>175</v>
      </c>
      <c r="C10" s="8"/>
      <c r="D10" s="8"/>
      <c r="E10" s="20"/>
      <c r="F10" s="23"/>
      <c r="G10" s="18" t="s">
        <v>176</v>
      </c>
      <c r="H10" s="3" t="s">
        <v>177</v>
      </c>
      <c r="I10" s="2"/>
      <c r="J10" s="2"/>
      <c r="K10" s="2"/>
      <c r="L10" s="9" t="s">
        <v>178</v>
      </c>
      <c r="M10" s="28" t="s">
        <v>179</v>
      </c>
      <c r="N10" s="29" t="s">
        <v>302</v>
      </c>
    </row>
    <row r="11" spans="1:14" ht="21" customHeight="1">
      <c r="A11" s="8">
        <v>9</v>
      </c>
      <c r="B11" s="16" t="s">
        <v>29</v>
      </c>
      <c r="C11" s="8"/>
      <c r="D11" s="8"/>
      <c r="E11" s="20"/>
      <c r="F11" s="23"/>
      <c r="G11" s="18" t="s">
        <v>129</v>
      </c>
      <c r="H11" s="3" t="s">
        <v>130</v>
      </c>
      <c r="I11" s="2"/>
      <c r="J11" s="2"/>
      <c r="K11" s="2"/>
      <c r="L11" s="11"/>
      <c r="M11" s="28" t="s">
        <v>128</v>
      </c>
      <c r="N11" s="29" t="s">
        <v>302</v>
      </c>
    </row>
    <row r="12" spans="1:14" ht="21" customHeight="1">
      <c r="A12" s="8">
        <v>10</v>
      </c>
      <c r="B12" s="16" t="s">
        <v>140</v>
      </c>
      <c r="C12" s="8"/>
      <c r="D12" s="8"/>
      <c r="E12" s="20"/>
      <c r="F12" s="23"/>
      <c r="G12" s="18" t="s">
        <v>270</v>
      </c>
      <c r="H12" s="3" t="s">
        <v>271</v>
      </c>
      <c r="I12" s="2"/>
      <c r="J12" s="2"/>
      <c r="K12" s="2"/>
      <c r="L12" s="11"/>
      <c r="M12" s="26"/>
      <c r="N12" s="30" t="s">
        <v>302</v>
      </c>
    </row>
    <row r="13" spans="1:14" ht="21" customHeight="1">
      <c r="A13" s="8">
        <v>11</v>
      </c>
      <c r="B13" s="16" t="s">
        <v>38</v>
      </c>
      <c r="C13" s="8"/>
      <c r="D13" s="8"/>
      <c r="E13" s="20"/>
      <c r="F13" s="23"/>
      <c r="G13" s="18" t="s">
        <v>210</v>
      </c>
      <c r="H13" s="3" t="s">
        <v>272</v>
      </c>
      <c r="I13" s="2"/>
      <c r="J13" s="2"/>
      <c r="K13" s="2"/>
      <c r="L13" s="11"/>
      <c r="M13" s="28" t="s">
        <v>211</v>
      </c>
      <c r="N13" s="29" t="s">
        <v>302</v>
      </c>
    </row>
    <row r="14" spans="1:14" ht="21" customHeight="1">
      <c r="A14" s="8">
        <v>12</v>
      </c>
      <c r="B14" s="16" t="s">
        <v>16</v>
      </c>
      <c r="C14" s="8"/>
      <c r="D14" s="8"/>
      <c r="E14" s="20"/>
      <c r="F14" s="23"/>
      <c r="G14" s="18" t="s">
        <v>251</v>
      </c>
      <c r="H14" s="3" t="s">
        <v>252</v>
      </c>
      <c r="I14" s="2"/>
      <c r="J14" s="2"/>
      <c r="K14" s="2"/>
      <c r="L14" s="9" t="s">
        <v>68</v>
      </c>
      <c r="M14" s="28" t="s">
        <v>79</v>
      </c>
      <c r="N14" s="29" t="s">
        <v>302</v>
      </c>
    </row>
    <row r="15" spans="1:14" ht="21" customHeight="1">
      <c r="A15" s="8">
        <v>14</v>
      </c>
      <c r="B15" s="16" t="s">
        <v>308</v>
      </c>
      <c r="C15" s="8"/>
      <c r="D15" s="8"/>
      <c r="E15" s="20"/>
      <c r="F15" s="23"/>
      <c r="G15" s="18" t="s">
        <v>241</v>
      </c>
      <c r="H15" s="3" t="s">
        <v>164</v>
      </c>
      <c r="I15" s="2"/>
      <c r="J15" s="2"/>
      <c r="K15" s="2"/>
      <c r="L15" s="7" t="s">
        <v>309</v>
      </c>
      <c r="M15" s="28" t="s">
        <v>207</v>
      </c>
      <c r="N15" s="29" t="s">
        <v>302</v>
      </c>
    </row>
    <row r="16" spans="1:14" ht="21" customHeight="1">
      <c r="A16" s="8">
        <v>15</v>
      </c>
      <c r="B16" s="16" t="s">
        <v>301</v>
      </c>
      <c r="C16" s="8"/>
      <c r="D16" s="8"/>
      <c r="E16" s="20"/>
      <c r="F16" s="23"/>
      <c r="G16" s="18"/>
      <c r="H16" s="3"/>
      <c r="I16" s="2"/>
      <c r="J16" s="2"/>
      <c r="K16" s="2"/>
      <c r="L16" s="11"/>
      <c r="M16" s="28" t="s">
        <v>199</v>
      </c>
      <c r="N16" s="29" t="s">
        <v>302</v>
      </c>
    </row>
    <row r="17" spans="1:14" ht="21" customHeight="1">
      <c r="A17" s="8">
        <v>16</v>
      </c>
      <c r="B17" s="16" t="s">
        <v>34</v>
      </c>
      <c r="C17" s="8"/>
      <c r="D17" s="8"/>
      <c r="E17" s="20"/>
      <c r="F17" s="23"/>
      <c r="G17" s="18" t="s">
        <v>274</v>
      </c>
      <c r="H17" s="3" t="s">
        <v>273</v>
      </c>
      <c r="I17" s="2"/>
      <c r="J17" s="2"/>
      <c r="K17" s="2"/>
      <c r="L17" s="11"/>
      <c r="M17" s="28" t="s">
        <v>201</v>
      </c>
      <c r="N17" s="29" t="s">
        <v>302</v>
      </c>
    </row>
    <row r="18" spans="1:14" ht="21" customHeight="1">
      <c r="A18" s="8">
        <v>17</v>
      </c>
      <c r="B18" s="16" t="s">
        <v>61</v>
      </c>
      <c r="C18" s="8"/>
      <c r="D18" s="8"/>
      <c r="E18" s="20"/>
      <c r="F18" s="23"/>
      <c r="G18" s="18" t="s">
        <v>62</v>
      </c>
      <c r="H18" s="3" t="s">
        <v>63</v>
      </c>
      <c r="I18" s="2"/>
      <c r="J18" s="2"/>
      <c r="K18" s="2"/>
      <c r="L18" s="11"/>
      <c r="M18" s="28" t="s">
        <v>82</v>
      </c>
      <c r="N18" s="29" t="s">
        <v>302</v>
      </c>
    </row>
    <row r="19" spans="1:14" ht="21" customHeight="1">
      <c r="A19" s="8">
        <v>18</v>
      </c>
      <c r="B19" s="16" t="s">
        <v>32</v>
      </c>
      <c r="C19" s="8"/>
      <c r="D19" s="8"/>
      <c r="E19" s="20"/>
      <c r="F19" s="23"/>
      <c r="G19" s="18" t="s">
        <v>191</v>
      </c>
      <c r="H19" s="3" t="s">
        <v>192</v>
      </c>
      <c r="I19" s="2"/>
      <c r="J19" s="2"/>
      <c r="K19" s="2"/>
      <c r="L19" s="9" t="s">
        <v>193</v>
      </c>
      <c r="M19" s="28" t="s">
        <v>190</v>
      </c>
      <c r="N19" s="29" t="s">
        <v>302</v>
      </c>
    </row>
    <row r="20" spans="1:14" ht="21" customHeight="1">
      <c r="A20" s="8">
        <v>19</v>
      </c>
      <c r="B20" s="16" t="s">
        <v>28</v>
      </c>
      <c r="C20" s="8"/>
      <c r="D20" s="8"/>
      <c r="E20" s="20"/>
      <c r="F20" s="23"/>
      <c r="G20" s="19" t="s">
        <v>125</v>
      </c>
      <c r="H20" s="3" t="s">
        <v>126</v>
      </c>
      <c r="I20" s="2"/>
      <c r="J20" s="2"/>
      <c r="K20" s="2"/>
      <c r="L20" s="9" t="s">
        <v>127</v>
      </c>
      <c r="M20" s="28" t="s">
        <v>124</v>
      </c>
      <c r="N20" s="29" t="s">
        <v>302</v>
      </c>
    </row>
    <row r="21" spans="1:14" ht="21" customHeight="1">
      <c r="A21" s="8">
        <v>20</v>
      </c>
      <c r="B21" s="16" t="s">
        <v>195</v>
      </c>
      <c r="C21" s="8"/>
      <c r="D21" s="8"/>
      <c r="E21" s="20"/>
      <c r="F21" s="23"/>
      <c r="G21" s="18" t="s">
        <v>197</v>
      </c>
      <c r="H21" s="3" t="s">
        <v>232</v>
      </c>
      <c r="I21" s="2"/>
      <c r="J21" s="2"/>
      <c r="K21" s="2" t="s">
        <v>198</v>
      </c>
      <c r="L21" s="9" t="s">
        <v>196</v>
      </c>
      <c r="M21" s="28" t="s">
        <v>194</v>
      </c>
      <c r="N21" s="29" t="s">
        <v>302</v>
      </c>
    </row>
    <row r="22" spans="1:14" ht="21" customHeight="1">
      <c r="A22" s="8">
        <v>21</v>
      </c>
      <c r="B22" s="16" t="s">
        <v>47</v>
      </c>
      <c r="C22" s="8"/>
      <c r="D22" s="8"/>
      <c r="E22" s="20"/>
      <c r="F22" s="23"/>
      <c r="G22" s="18" t="s">
        <v>238</v>
      </c>
      <c r="H22" s="3"/>
      <c r="I22" s="2"/>
      <c r="J22" s="2"/>
      <c r="K22" s="2"/>
      <c r="L22" s="11"/>
      <c r="M22" s="28" t="s">
        <v>239</v>
      </c>
      <c r="N22" s="29" t="s">
        <v>302</v>
      </c>
    </row>
    <row r="23" spans="1:14" ht="21" customHeight="1">
      <c r="A23" s="8">
        <v>22</v>
      </c>
      <c r="B23" s="16" t="s">
        <v>256</v>
      </c>
      <c r="C23" s="8"/>
      <c r="D23" s="8"/>
      <c r="E23" s="20"/>
      <c r="F23" s="23"/>
      <c r="G23" s="18" t="s">
        <v>253</v>
      </c>
      <c r="H23" s="3" t="s">
        <v>277</v>
      </c>
      <c r="I23" s="2"/>
      <c r="J23" s="2"/>
      <c r="K23" s="2"/>
      <c r="L23" s="11"/>
      <c r="M23" s="28" t="s">
        <v>254</v>
      </c>
      <c r="N23" s="29" t="s">
        <v>302</v>
      </c>
    </row>
    <row r="24" spans="1:14" ht="21" customHeight="1">
      <c r="A24" s="8">
        <v>23</v>
      </c>
      <c r="B24" s="16" t="s">
        <v>33</v>
      </c>
      <c r="C24" s="8"/>
      <c r="D24" s="8"/>
      <c r="E24" s="20"/>
      <c r="F24" s="23"/>
      <c r="G24" s="18"/>
      <c r="H24" s="3"/>
      <c r="I24" s="2"/>
      <c r="J24" s="2"/>
      <c r="K24" s="2"/>
      <c r="L24" s="11"/>
      <c r="M24" s="28" t="s">
        <v>200</v>
      </c>
      <c r="N24" s="29" t="s">
        <v>302</v>
      </c>
    </row>
    <row r="25" spans="1:14" ht="21" customHeight="1">
      <c r="A25" s="8">
        <v>24</v>
      </c>
      <c r="B25" s="16" t="s">
        <v>147</v>
      </c>
      <c r="C25" s="8"/>
      <c r="D25" s="8"/>
      <c r="E25" s="20"/>
      <c r="F25" s="23"/>
      <c r="G25" s="18"/>
      <c r="H25" s="3" t="s">
        <v>291</v>
      </c>
      <c r="I25" s="2"/>
      <c r="J25" s="2"/>
      <c r="K25" s="2"/>
      <c r="L25" s="11"/>
      <c r="M25" s="26"/>
      <c r="N25" s="30" t="s">
        <v>302</v>
      </c>
    </row>
    <row r="26" spans="1:14" ht="21" customHeight="1">
      <c r="A26" s="8">
        <v>25</v>
      </c>
      <c r="B26" s="16" t="s">
        <v>30</v>
      </c>
      <c r="C26" s="8"/>
      <c r="D26" s="8"/>
      <c r="E26" s="20"/>
      <c r="F26" s="23"/>
      <c r="G26" s="18" t="s">
        <v>133</v>
      </c>
      <c r="H26" s="3" t="s">
        <v>295</v>
      </c>
      <c r="I26" s="2"/>
      <c r="J26" s="2"/>
      <c r="K26" s="2"/>
      <c r="L26" s="9" t="s">
        <v>134</v>
      </c>
      <c r="M26" s="28" t="s">
        <v>132</v>
      </c>
      <c r="N26" s="29" t="s">
        <v>302</v>
      </c>
    </row>
    <row r="27" spans="1:14" ht="21" customHeight="1">
      <c r="A27" s="8">
        <v>26</v>
      </c>
      <c r="B27" s="16" t="s">
        <v>148</v>
      </c>
      <c r="C27" s="8"/>
      <c r="D27" s="8"/>
      <c r="E27" s="20"/>
      <c r="F27" s="23"/>
      <c r="G27" s="18"/>
      <c r="H27" s="3" t="s">
        <v>292</v>
      </c>
      <c r="I27" s="2"/>
      <c r="J27" s="2"/>
      <c r="K27" s="2"/>
      <c r="L27" s="11"/>
      <c r="M27" s="26"/>
      <c r="N27" s="30" t="s">
        <v>302</v>
      </c>
    </row>
    <row r="28" spans="1:14" ht="21" customHeight="1">
      <c r="A28" s="8">
        <v>27</v>
      </c>
      <c r="B28" s="16" t="s">
        <v>141</v>
      </c>
      <c r="C28" s="8"/>
      <c r="D28" s="8"/>
      <c r="E28" s="20"/>
      <c r="F28" s="23"/>
      <c r="G28" s="18" t="s">
        <v>265</v>
      </c>
      <c r="H28" s="3" t="s">
        <v>278</v>
      </c>
      <c r="I28" s="2"/>
      <c r="J28" s="2"/>
      <c r="K28" s="2"/>
      <c r="L28" s="11"/>
      <c r="M28" s="28" t="s">
        <v>266</v>
      </c>
      <c r="N28" s="29" t="s">
        <v>302</v>
      </c>
    </row>
    <row r="29" spans="1:14" ht="21" customHeight="1">
      <c r="A29" s="8">
        <v>28</v>
      </c>
      <c r="B29" s="16" t="s">
        <v>45</v>
      </c>
      <c r="C29" s="8"/>
      <c r="D29" s="8"/>
      <c r="E29" s="20"/>
      <c r="F29" s="23"/>
      <c r="G29" s="18" t="s">
        <v>225</v>
      </c>
      <c r="H29" s="3"/>
      <c r="I29" s="2"/>
      <c r="J29" s="2"/>
      <c r="K29" s="2"/>
      <c r="L29" s="11"/>
      <c r="M29" s="28" t="s">
        <v>224</v>
      </c>
      <c r="N29" s="29" t="s">
        <v>302</v>
      </c>
    </row>
    <row r="30" spans="1:14" ht="21" customHeight="1">
      <c r="A30" s="8">
        <v>29</v>
      </c>
      <c r="B30" s="16" t="s">
        <v>21</v>
      </c>
      <c r="C30" s="8"/>
      <c r="D30" s="8"/>
      <c r="E30" s="20"/>
      <c r="F30" s="23"/>
      <c r="G30" s="18" t="s">
        <v>98</v>
      </c>
      <c r="H30" s="3" t="s">
        <v>97</v>
      </c>
      <c r="I30" s="2"/>
      <c r="J30" s="2"/>
      <c r="K30" s="2"/>
      <c r="L30" s="9" t="s">
        <v>96</v>
      </c>
      <c r="M30" s="28" t="s">
        <v>95</v>
      </c>
      <c r="N30" s="29" t="s">
        <v>302</v>
      </c>
    </row>
    <row r="31" spans="1:14" ht="21" customHeight="1">
      <c r="A31" s="8">
        <v>30</v>
      </c>
      <c r="B31" s="16" t="s">
        <v>255</v>
      </c>
      <c r="C31" s="8"/>
      <c r="D31" s="8"/>
      <c r="E31" s="20"/>
      <c r="F31" s="23"/>
      <c r="G31" s="18" t="s">
        <v>267</v>
      </c>
      <c r="H31" s="3" t="s">
        <v>279</v>
      </c>
      <c r="I31" s="2"/>
      <c r="J31" s="2"/>
      <c r="K31" s="7" t="s">
        <v>217</v>
      </c>
      <c r="L31" s="11"/>
      <c r="M31" s="28" t="s">
        <v>189</v>
      </c>
      <c r="N31" s="29" t="s">
        <v>302</v>
      </c>
    </row>
    <row r="32" spans="1:14" ht="20.25" customHeight="1">
      <c r="A32" s="8">
        <v>31</v>
      </c>
      <c r="B32" s="16" t="s">
        <v>9</v>
      </c>
      <c r="C32" s="8"/>
      <c r="D32" s="8"/>
      <c r="E32" s="20"/>
      <c r="F32" s="23"/>
      <c r="G32" s="18" t="s">
        <v>49</v>
      </c>
      <c r="H32" s="3" t="s">
        <v>48</v>
      </c>
      <c r="I32" s="2"/>
      <c r="J32" s="2"/>
      <c r="K32" s="2"/>
      <c r="L32" s="9" t="s">
        <v>93</v>
      </c>
      <c r="M32" s="28" t="s">
        <v>94</v>
      </c>
      <c r="N32" s="29" t="s">
        <v>302</v>
      </c>
    </row>
    <row r="33" spans="1:14" ht="20.25" customHeight="1">
      <c r="A33" s="8">
        <v>32</v>
      </c>
      <c r="B33" s="16" t="s">
        <v>40</v>
      </c>
      <c r="C33" s="8"/>
      <c r="D33" s="8"/>
      <c r="E33" s="20"/>
      <c r="F33" s="23"/>
      <c r="G33" s="18"/>
      <c r="H33" s="3"/>
      <c r="I33" s="2"/>
      <c r="J33" s="2"/>
      <c r="K33" s="2"/>
      <c r="L33" s="11"/>
      <c r="M33" s="28" t="s">
        <v>214</v>
      </c>
      <c r="N33" s="29" t="s">
        <v>302</v>
      </c>
    </row>
    <row r="34" spans="1:14" ht="20.25" customHeight="1">
      <c r="A34" s="8">
        <v>33</v>
      </c>
      <c r="B34" s="16" t="s">
        <v>149</v>
      </c>
      <c r="C34" s="8"/>
      <c r="D34" s="8"/>
      <c r="E34" s="20"/>
      <c r="F34" s="23"/>
      <c r="G34" s="18" t="s">
        <v>293</v>
      </c>
      <c r="H34" s="3" t="s">
        <v>294</v>
      </c>
      <c r="I34" s="2"/>
      <c r="J34" s="2"/>
      <c r="K34" s="2"/>
      <c r="L34" s="11"/>
      <c r="M34" s="26"/>
      <c r="N34" s="30" t="s">
        <v>302</v>
      </c>
    </row>
    <row r="35" spans="1:14" ht="20.25" customHeight="1">
      <c r="A35" s="8">
        <v>34</v>
      </c>
      <c r="B35" s="16" t="s">
        <v>142</v>
      </c>
      <c r="C35" s="8"/>
      <c r="D35" s="8"/>
      <c r="E35" s="20"/>
      <c r="F35" s="23"/>
      <c r="G35" s="18" t="s">
        <v>268</v>
      </c>
      <c r="H35" s="3" t="s">
        <v>283</v>
      </c>
      <c r="I35" s="2"/>
      <c r="J35" s="2"/>
      <c r="K35" s="2"/>
      <c r="L35" s="11"/>
      <c r="M35" s="28" t="s">
        <v>269</v>
      </c>
      <c r="N35" s="29" t="s">
        <v>302</v>
      </c>
    </row>
    <row r="36" spans="1:14" ht="20.25" customHeight="1">
      <c r="A36" s="8">
        <v>35</v>
      </c>
      <c r="B36" s="16" t="s">
        <v>39</v>
      </c>
      <c r="C36" s="8"/>
      <c r="D36" s="8"/>
      <c r="E36" s="20"/>
      <c r="F36" s="23"/>
      <c r="G36" s="18" t="s">
        <v>212</v>
      </c>
      <c r="H36" s="3"/>
      <c r="I36" s="2"/>
      <c r="J36" s="2"/>
      <c r="K36" s="2"/>
      <c r="L36" s="11"/>
      <c r="M36" s="28" t="s">
        <v>213</v>
      </c>
      <c r="N36" s="29" t="s">
        <v>302</v>
      </c>
    </row>
    <row r="37" spans="1:14" ht="20.25" customHeight="1">
      <c r="A37" s="8">
        <v>36</v>
      </c>
      <c r="B37" s="16" t="s">
        <v>35</v>
      </c>
      <c r="C37" s="8"/>
      <c r="D37" s="8"/>
      <c r="E37" s="20"/>
      <c r="F37" s="23"/>
      <c r="G37" s="18"/>
      <c r="H37" s="3"/>
      <c r="I37" s="2"/>
      <c r="J37" s="2"/>
      <c r="K37" s="2"/>
      <c r="L37" s="11"/>
      <c r="M37" s="28" t="s">
        <v>205</v>
      </c>
      <c r="N37" s="29" t="s">
        <v>302</v>
      </c>
    </row>
    <row r="38" spans="1:14" ht="20.25" customHeight="1">
      <c r="A38" s="8">
        <v>37</v>
      </c>
      <c r="B38" s="16" t="s">
        <v>41</v>
      </c>
      <c r="C38" s="8"/>
      <c r="D38" s="8"/>
      <c r="E38" s="20"/>
      <c r="F38" s="23"/>
      <c r="G38" s="18" t="s">
        <v>215</v>
      </c>
      <c r="H38" s="3"/>
      <c r="I38" s="2"/>
      <c r="J38" s="2"/>
      <c r="K38" s="2"/>
      <c r="L38" s="11"/>
      <c r="M38" s="28" t="s">
        <v>216</v>
      </c>
      <c r="N38" s="29" t="s">
        <v>302</v>
      </c>
    </row>
    <row r="39" spans="1:14" ht="20.25" customHeight="1">
      <c r="A39" s="8">
        <v>38</v>
      </c>
      <c r="B39" s="16" t="s">
        <v>10</v>
      </c>
      <c r="C39" s="8"/>
      <c r="D39" s="8"/>
      <c r="E39" s="20"/>
      <c r="F39" s="23"/>
      <c r="G39" s="18" t="s">
        <v>64</v>
      </c>
      <c r="H39" s="3" t="s">
        <v>65</v>
      </c>
      <c r="I39" s="2"/>
      <c r="J39" s="2"/>
      <c r="K39" s="2"/>
      <c r="L39" s="11"/>
      <c r="M39" s="28" t="s">
        <v>81</v>
      </c>
      <c r="N39" s="29" t="s">
        <v>302</v>
      </c>
    </row>
    <row r="40" spans="1:14" ht="20.25" customHeight="1">
      <c r="A40" s="8">
        <v>39</v>
      </c>
      <c r="B40" s="16" t="s">
        <v>146</v>
      </c>
      <c r="C40" s="8"/>
      <c r="D40" s="8"/>
      <c r="E40" s="20"/>
      <c r="F40" s="23"/>
      <c r="G40" s="18"/>
      <c r="H40" s="3" t="s">
        <v>287</v>
      </c>
      <c r="I40" s="2"/>
      <c r="J40" s="2"/>
      <c r="K40" s="2"/>
      <c r="L40" s="11"/>
      <c r="M40" s="26"/>
      <c r="N40" s="30" t="s">
        <v>302</v>
      </c>
    </row>
    <row r="41" spans="1:14" ht="20.25" customHeight="1">
      <c r="A41" s="8">
        <v>40</v>
      </c>
      <c r="B41" s="16" t="s">
        <v>42</v>
      </c>
      <c r="C41" s="8"/>
      <c r="D41" s="8"/>
      <c r="E41" s="20"/>
      <c r="F41" s="23"/>
      <c r="G41" s="18" t="s">
        <v>240</v>
      </c>
      <c r="H41" s="3" t="s">
        <v>257</v>
      </c>
      <c r="I41" s="2"/>
      <c r="J41" s="2"/>
      <c r="K41" s="2"/>
      <c r="L41" s="11"/>
      <c r="M41" s="28" t="s">
        <v>220</v>
      </c>
      <c r="N41" s="29" t="s">
        <v>302</v>
      </c>
    </row>
    <row r="42" spans="1:14" ht="20.25" customHeight="1">
      <c r="A42" s="8">
        <v>41</v>
      </c>
      <c r="B42" s="16" t="s">
        <v>18</v>
      </c>
      <c r="C42" s="8"/>
      <c r="D42" s="8"/>
      <c r="E42" s="20"/>
      <c r="F42" s="23"/>
      <c r="G42" s="18" t="s">
        <v>259</v>
      </c>
      <c r="H42" s="3" t="s">
        <v>72</v>
      </c>
      <c r="I42" s="2"/>
      <c r="J42" s="2"/>
      <c r="K42" s="2"/>
      <c r="L42" s="9" t="s">
        <v>71</v>
      </c>
      <c r="M42" s="28" t="s">
        <v>77</v>
      </c>
      <c r="N42" s="29" t="s">
        <v>302</v>
      </c>
    </row>
    <row r="43" spans="1:14" ht="20.25" customHeight="1">
      <c r="A43" s="8">
        <v>42</v>
      </c>
      <c r="B43" s="16" t="s">
        <v>170</v>
      </c>
      <c r="C43" s="8"/>
      <c r="D43" s="8"/>
      <c r="E43" s="20"/>
      <c r="F43" s="23"/>
      <c r="G43" s="18" t="s">
        <v>311</v>
      </c>
      <c r="H43" s="3" t="s">
        <v>171</v>
      </c>
      <c r="I43" s="2"/>
      <c r="J43" s="2"/>
      <c r="K43" s="2"/>
      <c r="L43" s="7" t="s">
        <v>310</v>
      </c>
      <c r="M43" s="28" t="s">
        <v>234</v>
      </c>
      <c r="N43" s="29" t="s">
        <v>302</v>
      </c>
    </row>
    <row r="44" spans="1:14" ht="20.25" customHeight="1">
      <c r="A44" s="8">
        <v>43</v>
      </c>
      <c r="B44" s="16" t="s">
        <v>23</v>
      </c>
      <c r="C44" s="8"/>
      <c r="D44" s="8"/>
      <c r="E44" s="20"/>
      <c r="F44" s="23"/>
      <c r="G44" s="18" t="s">
        <v>260</v>
      </c>
      <c r="H44" s="3" t="s">
        <v>102</v>
      </c>
      <c r="I44" s="2"/>
      <c r="J44" s="2"/>
      <c r="K44" s="2"/>
      <c r="L44" s="11"/>
      <c r="M44" s="28" t="s">
        <v>103</v>
      </c>
      <c r="N44" s="29" t="s">
        <v>302</v>
      </c>
    </row>
    <row r="45" spans="1:14" ht="20.25" customHeight="1">
      <c r="A45" s="8">
        <v>44</v>
      </c>
      <c r="B45" s="16" t="s">
        <v>289</v>
      </c>
      <c r="C45" s="8"/>
      <c r="D45" s="8"/>
      <c r="E45" s="20"/>
      <c r="F45" s="23"/>
      <c r="G45" s="18" t="s">
        <v>288</v>
      </c>
      <c r="H45" s="3" t="s">
        <v>290</v>
      </c>
      <c r="I45" s="2"/>
      <c r="J45" s="2"/>
      <c r="K45" s="2"/>
      <c r="L45" s="11"/>
      <c r="M45" s="26"/>
      <c r="N45" s="30" t="s">
        <v>302</v>
      </c>
    </row>
    <row r="46" spans="1:14" ht="20.25" customHeight="1">
      <c r="A46" s="8">
        <v>45</v>
      </c>
      <c r="B46" s="16" t="s">
        <v>143</v>
      </c>
      <c r="C46" s="8"/>
      <c r="D46" s="8"/>
      <c r="E46" s="20"/>
      <c r="F46" s="23"/>
      <c r="G46" s="18" t="s">
        <v>182</v>
      </c>
      <c r="H46" s="3" t="s">
        <v>163</v>
      </c>
      <c r="I46" s="2"/>
      <c r="J46" s="2"/>
      <c r="K46" s="2"/>
      <c r="L46" s="9" t="s">
        <v>181</v>
      </c>
      <c r="M46" s="28" t="s">
        <v>180</v>
      </c>
      <c r="N46" s="29" t="s">
        <v>302</v>
      </c>
    </row>
    <row r="47" spans="1:14" ht="20.25" customHeight="1">
      <c r="A47" s="8">
        <v>46</v>
      </c>
      <c r="B47" s="16" t="s">
        <v>20</v>
      </c>
      <c r="C47" s="8"/>
      <c r="D47" s="8"/>
      <c r="E47" s="20"/>
      <c r="F47" s="23"/>
      <c r="G47" s="18" t="s">
        <v>243</v>
      </c>
      <c r="H47" s="3" t="s">
        <v>74</v>
      </c>
      <c r="I47" s="2"/>
      <c r="J47" s="2"/>
      <c r="K47" s="2"/>
      <c r="L47" s="11"/>
      <c r="M47" s="28" t="s">
        <v>75</v>
      </c>
      <c r="N47" s="29" t="s">
        <v>302</v>
      </c>
    </row>
    <row r="48" spans="1:14" ht="20.25" customHeight="1">
      <c r="A48" s="8">
        <v>47</v>
      </c>
      <c r="B48" s="16" t="s">
        <v>144</v>
      </c>
      <c r="C48" s="8"/>
      <c r="D48" s="8"/>
      <c r="E48" s="20"/>
      <c r="F48" s="23"/>
      <c r="G48" s="18" t="s">
        <v>157</v>
      </c>
      <c r="H48" s="3" t="s">
        <v>158</v>
      </c>
      <c r="I48" s="2"/>
      <c r="J48" s="2"/>
      <c r="K48" s="2"/>
      <c r="L48" s="11"/>
      <c r="M48" s="28" t="s">
        <v>154</v>
      </c>
      <c r="N48" s="29" t="s">
        <v>302</v>
      </c>
    </row>
    <row r="49" spans="1:14" ht="20.25" customHeight="1">
      <c r="A49" s="8">
        <v>48</v>
      </c>
      <c r="B49" s="16" t="s">
        <v>43</v>
      </c>
      <c r="C49" s="8"/>
      <c r="D49" s="8"/>
      <c r="E49" s="20"/>
      <c r="F49" s="23"/>
      <c r="G49" s="18" t="s">
        <v>221</v>
      </c>
      <c r="H49" s="3"/>
      <c r="I49" s="2"/>
      <c r="J49" s="2"/>
      <c r="K49" s="2"/>
      <c r="L49" s="11"/>
      <c r="M49" s="28" t="s">
        <v>222</v>
      </c>
      <c r="N49" s="29" t="s">
        <v>302</v>
      </c>
    </row>
    <row r="50" spans="1:14" ht="20.25" customHeight="1">
      <c r="A50" s="8">
        <v>49</v>
      </c>
      <c r="B50" s="16" t="s">
        <v>44</v>
      </c>
      <c r="C50" s="8"/>
      <c r="D50" s="8"/>
      <c r="E50" s="20"/>
      <c r="F50" s="23"/>
      <c r="G50" s="18"/>
      <c r="H50" s="3" t="s">
        <v>296</v>
      </c>
      <c r="I50" s="2"/>
      <c r="J50" s="2"/>
      <c r="K50" s="2"/>
      <c r="L50" s="11"/>
      <c r="M50" s="28" t="s">
        <v>223</v>
      </c>
      <c r="N50" s="29" t="s">
        <v>302</v>
      </c>
    </row>
    <row r="51" spans="1:14" ht="20.25" customHeight="1">
      <c r="A51" s="8">
        <v>50</v>
      </c>
      <c r="B51" s="16" t="s">
        <v>106</v>
      </c>
      <c r="C51" s="8"/>
      <c r="D51" s="8"/>
      <c r="E51" s="20"/>
      <c r="F51" s="23"/>
      <c r="G51" s="18" t="s">
        <v>131</v>
      </c>
      <c r="H51" s="3" t="s">
        <v>108</v>
      </c>
      <c r="I51" s="2"/>
      <c r="J51" s="2"/>
      <c r="K51" s="2"/>
      <c r="L51" s="9" t="s">
        <v>107</v>
      </c>
      <c r="M51" s="28" t="s">
        <v>109</v>
      </c>
      <c r="N51" s="29" t="s">
        <v>302</v>
      </c>
    </row>
    <row r="52" spans="1:14" ht="20.25" customHeight="1">
      <c r="A52" s="8">
        <v>51</v>
      </c>
      <c r="B52" s="16" t="s">
        <v>276</v>
      </c>
      <c r="C52" s="8"/>
      <c r="D52" s="8"/>
      <c r="E52" s="20"/>
      <c r="F52" s="23"/>
      <c r="G52" s="18" t="s">
        <v>218</v>
      </c>
      <c r="H52" s="3" t="s">
        <v>275</v>
      </c>
      <c r="I52" s="2"/>
      <c r="J52" s="2"/>
      <c r="K52" s="2"/>
      <c r="L52" s="11"/>
      <c r="M52" s="28" t="s">
        <v>219</v>
      </c>
      <c r="N52" s="29" t="s">
        <v>302</v>
      </c>
    </row>
    <row r="53" spans="1:14" ht="20.25" customHeight="1">
      <c r="A53" s="8">
        <v>52</v>
      </c>
      <c r="B53" s="16" t="s">
        <v>19</v>
      </c>
      <c r="C53" s="8"/>
      <c r="D53" s="8"/>
      <c r="E53" s="20"/>
      <c r="F53" s="23"/>
      <c r="G53" s="18" t="s">
        <v>261</v>
      </c>
      <c r="H53" s="3" t="s">
        <v>73</v>
      </c>
      <c r="I53" s="2"/>
      <c r="J53" s="2"/>
      <c r="K53" s="2"/>
      <c r="L53" s="11"/>
      <c r="M53" s="28" t="s">
        <v>76</v>
      </c>
      <c r="N53" s="29" t="s">
        <v>302</v>
      </c>
    </row>
    <row r="54" spans="1:14" ht="20.25" customHeight="1">
      <c r="A54" s="8">
        <v>53</v>
      </c>
      <c r="B54" s="16" t="s">
        <v>11</v>
      </c>
      <c r="C54" s="8"/>
      <c r="D54" s="8"/>
      <c r="E54" s="20"/>
      <c r="F54" s="23"/>
      <c r="G54" s="18" t="s">
        <v>228</v>
      </c>
      <c r="H54" s="3" t="s">
        <v>229</v>
      </c>
      <c r="I54" s="2"/>
      <c r="J54" s="2"/>
      <c r="K54" s="2"/>
      <c r="L54" s="9" t="s">
        <v>230</v>
      </c>
      <c r="M54" s="28" t="s">
        <v>231</v>
      </c>
      <c r="N54" s="29" t="s">
        <v>302</v>
      </c>
    </row>
    <row r="55" spans="1:14" ht="20.25" customHeight="1">
      <c r="A55" s="8">
        <v>54</v>
      </c>
      <c r="B55" s="16" t="s">
        <v>168</v>
      </c>
      <c r="C55" s="8"/>
      <c r="D55" s="8"/>
      <c r="E55" s="20"/>
      <c r="F55" s="23"/>
      <c r="G55" s="18" t="s">
        <v>183</v>
      </c>
      <c r="H55" s="3" t="s">
        <v>169</v>
      </c>
      <c r="I55" s="2"/>
      <c r="J55" s="2"/>
      <c r="K55" s="7" t="s">
        <v>204</v>
      </c>
      <c r="L55" s="11"/>
      <c r="M55" s="28" t="s">
        <v>184</v>
      </c>
      <c r="N55" s="29" t="s">
        <v>302</v>
      </c>
    </row>
    <row r="56" spans="1:14" ht="20.25" customHeight="1">
      <c r="A56" s="8">
        <v>55</v>
      </c>
      <c r="B56" s="16" t="s">
        <v>235</v>
      </c>
      <c r="C56" s="8"/>
      <c r="D56" s="8"/>
      <c r="E56" s="20"/>
      <c r="F56" s="23"/>
      <c r="G56" s="18" t="s">
        <v>236</v>
      </c>
      <c r="H56" s="3"/>
      <c r="I56" s="2"/>
      <c r="J56" s="2"/>
      <c r="K56" s="2"/>
      <c r="L56" s="11"/>
      <c r="M56" s="28" t="s">
        <v>237</v>
      </c>
      <c r="N56" s="29" t="s">
        <v>302</v>
      </c>
    </row>
    <row r="57" spans="1:14" ht="20.25" customHeight="1">
      <c r="A57" s="8">
        <v>56</v>
      </c>
      <c r="B57" s="16" t="s">
        <v>13</v>
      </c>
      <c r="C57" s="8"/>
      <c r="D57" s="8"/>
      <c r="E57" s="20"/>
      <c r="F57" s="23"/>
      <c r="G57" s="18" t="s">
        <v>59</v>
      </c>
      <c r="H57" s="3" t="s">
        <v>60</v>
      </c>
      <c r="I57" s="2"/>
      <c r="J57" s="2"/>
      <c r="K57" s="2"/>
      <c r="L57" s="9" t="s">
        <v>88</v>
      </c>
      <c r="M57" s="28" t="s">
        <v>83</v>
      </c>
      <c r="N57" s="29" t="s">
        <v>302</v>
      </c>
    </row>
    <row r="58" spans="1:14" ht="20.25" customHeight="1">
      <c r="A58" s="8">
        <v>57</v>
      </c>
      <c r="B58" s="16" t="s">
        <v>26</v>
      </c>
      <c r="C58" s="8"/>
      <c r="D58" s="8"/>
      <c r="E58" s="20"/>
      <c r="F58" s="23"/>
      <c r="G58" s="18" t="s">
        <v>117</v>
      </c>
      <c r="H58" s="3" t="s">
        <v>120</v>
      </c>
      <c r="I58" s="2"/>
      <c r="J58" s="2"/>
      <c r="K58" s="2"/>
      <c r="L58" s="9" t="s">
        <v>119</v>
      </c>
      <c r="M58" s="28" t="s">
        <v>118</v>
      </c>
      <c r="N58" s="29" t="s">
        <v>302</v>
      </c>
    </row>
    <row r="59" spans="1:14" ht="20.25" customHeight="1">
      <c r="A59" s="8">
        <v>58</v>
      </c>
      <c r="B59" s="16" t="s">
        <v>150</v>
      </c>
      <c r="C59" s="8"/>
      <c r="D59" s="8"/>
      <c r="E59" s="20"/>
      <c r="F59" s="23"/>
      <c r="G59" s="18" t="s">
        <v>151</v>
      </c>
      <c r="H59" s="3" t="s">
        <v>152</v>
      </c>
      <c r="I59" s="2"/>
      <c r="J59" s="2"/>
      <c r="K59" s="2"/>
      <c r="L59" s="11"/>
      <c r="M59" s="26"/>
      <c r="N59" s="30" t="s">
        <v>302</v>
      </c>
    </row>
    <row r="60" spans="1:14" ht="20.25" customHeight="1">
      <c r="A60" s="8">
        <v>59</v>
      </c>
      <c r="B60" s="16" t="s">
        <v>145</v>
      </c>
      <c r="C60" s="8"/>
      <c r="D60" s="8"/>
      <c r="E60" s="20"/>
      <c r="F60" s="23"/>
      <c r="G60" s="18" t="s">
        <v>285</v>
      </c>
      <c r="H60" s="3" t="s">
        <v>286</v>
      </c>
      <c r="I60" s="2"/>
      <c r="J60" s="2"/>
      <c r="K60" s="2"/>
      <c r="L60" s="11"/>
      <c r="M60" s="26"/>
      <c r="N60" s="30" t="s">
        <v>302</v>
      </c>
    </row>
    <row r="61" spans="1:14" ht="20.25" customHeight="1">
      <c r="A61" s="8">
        <v>60</v>
      </c>
      <c r="B61" s="16" t="s">
        <v>36</v>
      </c>
      <c r="C61" s="8"/>
      <c r="D61" s="8"/>
      <c r="E61" s="20"/>
      <c r="F61" s="23"/>
      <c r="G61" s="18" t="s">
        <v>258</v>
      </c>
      <c r="H61" s="3" t="s">
        <v>161</v>
      </c>
      <c r="I61" s="2"/>
      <c r="J61" s="2"/>
      <c r="K61" s="2"/>
      <c r="L61" s="11"/>
      <c r="M61" s="28" t="s">
        <v>206</v>
      </c>
      <c r="N61" s="29" t="s">
        <v>302</v>
      </c>
    </row>
    <row r="62" spans="1:14" ht="20.25" customHeight="1">
      <c r="A62" s="8">
        <v>61</v>
      </c>
      <c r="B62" s="16" t="s">
        <v>56</v>
      </c>
      <c r="C62" s="8"/>
      <c r="D62" s="8"/>
      <c r="E62" s="20"/>
      <c r="F62" s="23"/>
      <c r="G62" s="18" t="s">
        <v>57</v>
      </c>
      <c r="H62" s="3" t="s">
        <v>58</v>
      </c>
      <c r="I62" s="2"/>
      <c r="J62" s="2"/>
      <c r="K62" s="2" t="s">
        <v>99</v>
      </c>
      <c r="L62" s="9" t="s">
        <v>87</v>
      </c>
      <c r="M62" s="28" t="s">
        <v>84</v>
      </c>
      <c r="N62" s="29" t="s">
        <v>302</v>
      </c>
    </row>
    <row r="63" spans="1:14" ht="20.25" customHeight="1">
      <c r="A63" s="8">
        <v>62</v>
      </c>
      <c r="B63" s="16" t="s">
        <v>31</v>
      </c>
      <c r="C63" s="8"/>
      <c r="D63" s="8"/>
      <c r="E63" s="20"/>
      <c r="F63" s="23"/>
      <c r="G63" s="18" t="s">
        <v>153</v>
      </c>
      <c r="H63" s="3" t="s">
        <v>135</v>
      </c>
      <c r="I63" s="2"/>
      <c r="J63" s="2"/>
      <c r="K63" s="2"/>
      <c r="L63" s="11"/>
      <c r="M63" s="28" t="s">
        <v>138</v>
      </c>
      <c r="N63" s="29" t="s">
        <v>302</v>
      </c>
    </row>
    <row r="64" spans="1:14" ht="20.25" customHeight="1">
      <c r="A64" s="8">
        <v>63</v>
      </c>
      <c r="B64" s="16" t="s">
        <v>15</v>
      </c>
      <c r="C64" s="8"/>
      <c r="D64" s="8"/>
      <c r="E64" s="20"/>
      <c r="F64" s="23"/>
      <c r="G64" s="18" t="s">
        <v>52</v>
      </c>
      <c r="H64" s="3" t="s">
        <v>53</v>
      </c>
      <c r="I64" s="2"/>
      <c r="J64" s="2"/>
      <c r="K64" s="2"/>
      <c r="L64" s="9" t="s">
        <v>89</v>
      </c>
      <c r="M64" s="28" t="s">
        <v>90</v>
      </c>
      <c r="N64" s="29" t="s">
        <v>302</v>
      </c>
    </row>
    <row r="65" spans="1:14" ht="20.25" customHeight="1">
      <c r="A65" s="8">
        <v>64</v>
      </c>
      <c r="B65" s="16" t="s">
        <v>8</v>
      </c>
      <c r="C65" s="8"/>
      <c r="D65" s="8"/>
      <c r="E65" s="20"/>
      <c r="F65" s="23"/>
      <c r="G65" s="18" t="s">
        <v>136</v>
      </c>
      <c r="H65" s="3" t="s">
        <v>137</v>
      </c>
      <c r="I65" s="2"/>
      <c r="J65" s="2"/>
      <c r="K65" s="2"/>
      <c r="L65" s="9" t="s">
        <v>104</v>
      </c>
      <c r="M65" s="28" t="s">
        <v>105</v>
      </c>
      <c r="N65" s="29" t="s">
        <v>302</v>
      </c>
    </row>
    <row r="66" spans="1:14" ht="20.25" customHeight="1">
      <c r="A66" s="8">
        <v>65</v>
      </c>
      <c r="B66" s="16" t="s">
        <v>37</v>
      </c>
      <c r="C66" s="8"/>
      <c r="D66" s="8"/>
      <c r="E66" s="20"/>
      <c r="F66" s="23"/>
      <c r="G66" s="18" t="s">
        <v>209</v>
      </c>
      <c r="H66" s="3"/>
      <c r="I66" s="2"/>
      <c r="J66" s="2"/>
      <c r="K66" s="2"/>
      <c r="L66" s="11"/>
      <c r="M66" s="28" t="s">
        <v>208</v>
      </c>
      <c r="N66" s="29" t="s">
        <v>302</v>
      </c>
    </row>
    <row r="67" spans="1:14" ht="20.25" customHeight="1">
      <c r="A67" s="8">
        <v>66</v>
      </c>
      <c r="B67" s="16" t="s">
        <v>27</v>
      </c>
      <c r="C67" s="8"/>
      <c r="D67" s="8"/>
      <c r="E67" s="20"/>
      <c r="F67" s="23"/>
      <c r="G67" s="18" t="s">
        <v>262</v>
      </c>
      <c r="H67" s="3" t="s">
        <v>123</v>
      </c>
      <c r="I67" s="2"/>
      <c r="J67" s="2"/>
      <c r="K67" s="2"/>
      <c r="L67" s="9" t="s">
        <v>121</v>
      </c>
      <c r="M67" s="28" t="s">
        <v>122</v>
      </c>
      <c r="N67" s="29" t="s">
        <v>302</v>
      </c>
    </row>
    <row r="68" spans="1:14" ht="20.25" customHeight="1">
      <c r="A68" s="8">
        <v>67</v>
      </c>
      <c r="B68" s="16" t="s">
        <v>24</v>
      </c>
      <c r="C68" s="8"/>
      <c r="D68" s="8"/>
      <c r="E68" s="20"/>
      <c r="F68" s="23"/>
      <c r="G68" s="18" t="s">
        <v>110</v>
      </c>
      <c r="H68" s="3" t="s">
        <v>111</v>
      </c>
      <c r="I68" s="2"/>
      <c r="J68" s="2"/>
      <c r="K68" s="2"/>
      <c r="L68" s="11"/>
      <c r="M68" s="28" t="s">
        <v>112</v>
      </c>
      <c r="N68" s="29" t="s">
        <v>302</v>
      </c>
    </row>
    <row r="69" spans="1:14" ht="20.25" customHeight="1">
      <c r="A69" s="8">
        <v>68</v>
      </c>
      <c r="B69" s="16" t="s">
        <v>284</v>
      </c>
      <c r="C69" s="8"/>
      <c r="D69" s="8"/>
      <c r="E69" s="20"/>
      <c r="F69" s="23"/>
      <c r="G69" s="18" t="s">
        <v>66</v>
      </c>
      <c r="H69" s="3" t="s">
        <v>67</v>
      </c>
      <c r="I69" s="2"/>
      <c r="J69" s="2"/>
      <c r="K69" s="2"/>
      <c r="L69" s="11"/>
      <c r="M69" s="28" t="s">
        <v>80</v>
      </c>
      <c r="N69" s="29" t="s">
        <v>302</v>
      </c>
    </row>
    <row r="70" spans="1:14" ht="18.75" customHeight="1">
      <c r="A70" s="3">
        <v>69</v>
      </c>
      <c r="B70" s="16" t="s">
        <v>203</v>
      </c>
      <c r="C70" s="8"/>
      <c r="D70" s="8"/>
      <c r="E70" s="20"/>
      <c r="F70" s="23"/>
      <c r="G70" s="18"/>
      <c r="H70" s="3"/>
      <c r="I70" s="2"/>
      <c r="J70" s="2"/>
      <c r="K70" s="2"/>
      <c r="L70" s="11"/>
      <c r="M70" s="28" t="s">
        <v>202</v>
      </c>
      <c r="N70" s="29" t="s">
        <v>302</v>
      </c>
    </row>
    <row r="71" spans="1:14" ht="18.75" customHeight="1">
      <c r="A71" s="3">
        <v>70</v>
      </c>
      <c r="B71" s="16" t="s">
        <v>25</v>
      </c>
      <c r="C71" s="8"/>
      <c r="D71" s="8"/>
      <c r="E71" s="20"/>
      <c r="F71" s="23"/>
      <c r="G71" s="18" t="s">
        <v>113</v>
      </c>
      <c r="H71" s="3" t="s">
        <v>114</v>
      </c>
      <c r="I71" s="2"/>
      <c r="J71" s="2"/>
      <c r="K71" s="2"/>
      <c r="L71" s="9" t="s">
        <v>115</v>
      </c>
      <c r="M71" s="28" t="s">
        <v>116</v>
      </c>
      <c r="N71" s="29" t="s">
        <v>302</v>
      </c>
    </row>
    <row r="72" spans="1:14" ht="18.75" customHeight="1">
      <c r="A72" s="3">
        <v>71</v>
      </c>
      <c r="B72" s="16" t="s">
        <v>244</v>
      </c>
      <c r="C72" s="8"/>
      <c r="D72" s="8"/>
      <c r="E72" s="20"/>
      <c r="F72" s="23"/>
      <c r="G72" s="18" t="s">
        <v>245</v>
      </c>
      <c r="H72" s="3" t="s">
        <v>246</v>
      </c>
      <c r="I72" s="2"/>
      <c r="J72" s="2"/>
      <c r="K72" s="2"/>
      <c r="L72" s="11"/>
      <c r="M72" s="28" t="s">
        <v>247</v>
      </c>
      <c r="N72" s="29" t="s">
        <v>302</v>
      </c>
    </row>
    <row r="73" spans="1:14" ht="18.75" customHeight="1">
      <c r="A73" s="3">
        <v>72</v>
      </c>
      <c r="B73" s="16" t="s">
        <v>17</v>
      </c>
      <c r="C73" s="8"/>
      <c r="D73" s="8"/>
      <c r="E73" s="20"/>
      <c r="F73" s="23"/>
      <c r="G73" s="18" t="s">
        <v>263</v>
      </c>
      <c r="H73" s="3" t="s">
        <v>69</v>
      </c>
      <c r="I73" s="2"/>
      <c r="J73" s="2"/>
      <c r="K73" s="2"/>
      <c r="L73" s="9" t="s">
        <v>70</v>
      </c>
      <c r="M73" s="28" t="s">
        <v>78</v>
      </c>
      <c r="N73" s="29" t="s">
        <v>302</v>
      </c>
    </row>
    <row r="74" spans="1:14" ht="18.75" customHeight="1">
      <c r="A74" s="3">
        <v>73</v>
      </c>
      <c r="B74" s="16" t="s">
        <v>14</v>
      </c>
      <c r="C74" s="8"/>
      <c r="D74" s="8"/>
      <c r="E74" s="20"/>
      <c r="F74" s="23"/>
      <c r="G74" s="18" t="s">
        <v>54</v>
      </c>
      <c r="H74" s="3" t="s">
        <v>55</v>
      </c>
      <c r="I74" s="2"/>
      <c r="J74" s="2"/>
      <c r="K74" s="2"/>
      <c r="L74" s="9" t="s">
        <v>86</v>
      </c>
      <c r="M74" s="28" t="s">
        <v>85</v>
      </c>
      <c r="N74" s="29" t="s">
        <v>302</v>
      </c>
    </row>
    <row r="75" spans="1:14" ht="19.5" customHeight="1">
      <c r="A75" s="3">
        <v>74</v>
      </c>
      <c r="B75" s="16" t="s">
        <v>22</v>
      </c>
      <c r="C75" s="8"/>
      <c r="D75" s="8"/>
      <c r="E75" s="20"/>
      <c r="F75" s="23"/>
      <c r="G75" s="18" t="s">
        <v>233</v>
      </c>
      <c r="H75" s="3" t="s">
        <v>100</v>
      </c>
      <c r="I75" s="2"/>
      <c r="J75" s="2"/>
      <c r="K75" s="2"/>
      <c r="L75" s="11"/>
      <c r="M75" s="28" t="s">
        <v>101</v>
      </c>
      <c r="N75" s="29" t="s">
        <v>302</v>
      </c>
    </row>
    <row r="76" spans="1:14" ht="20.25" customHeight="1">
      <c r="A76" s="3">
        <v>75</v>
      </c>
      <c r="B76" s="2" t="s">
        <v>303</v>
      </c>
      <c r="C76" s="3"/>
      <c r="D76" s="3"/>
      <c r="E76" s="20"/>
      <c r="F76" s="20"/>
      <c r="G76" s="2" t="s">
        <v>305</v>
      </c>
      <c r="H76" s="3" t="s">
        <v>306</v>
      </c>
      <c r="I76" s="2"/>
      <c r="J76" s="7" t="s">
        <v>307</v>
      </c>
      <c r="K76" s="2"/>
      <c r="L76" s="7" t="s">
        <v>304</v>
      </c>
      <c r="M76" s="13"/>
      <c r="N76" s="29" t="s">
        <v>302</v>
      </c>
    </row>
  </sheetData>
  <mergeCells count="1">
    <mergeCell ref="A1:N1"/>
  </mergeCells>
  <hyperlinks>
    <hyperlink ref="L14" r:id="rId1" display="www.gaziantepburakhotel.com.tr‎"/>
    <hyperlink ref="L73" r:id="rId2" display="www.yunusotel.com"/>
    <hyperlink ref="L42" r:id="rId3" display="www.jaleriz.com"/>
    <hyperlink ref="M47" r:id="rId4" display="http://maps.google.com/maps/place?cid=6079849096157302671&amp;q=google+maps+oteller+gaziantep&amp;hl=tr&amp;gl=tr&amp;ved=0CL8CEPoLMA8&amp;sa=X&amp;ei=P9UzToX9FZed_Aa22N3BCQ&amp;sig2=j5HKEUu7_ter2RYP-Eah2Q"/>
    <hyperlink ref="M53" r:id="rId5" display="http://maps.google.com/maps/place?cid=17554056790120882227&amp;q=google+maps+oteller+gaziantep&amp;hl=tr&amp;gl=tr&amp;ved=0CLgCEPoLMA4&amp;sa=X&amp;ei=P9UzToX9FZed_Aa22N3BCQ&amp;sig2=ajMUhpSq3F6_V8ZcEulVNw"/>
    <hyperlink ref="M42" r:id="rId6" display="http://maps.google.com/maps/place?cid=16008189694531310177&amp;q=google+maps+oteller+gaziantep&amp;hl=tr&amp;gl=tr&amp;ved=0CKQCEPoLMAw&amp;sa=X&amp;ei=P9UzToX9FZed_Aa22N3BCQ&amp;sig2=WtzlP08p4xMqSxUuvc4F-Q"/>
    <hyperlink ref="M73" r:id="rId7" display="http://maps.google.com/maps/place?cid=11916723023815391980&amp;q=google+maps+oteller+gaziantep&amp;hl=tr&amp;gl=tr&amp;ved=0CJICEPoLMAo&amp;sa=X&amp;ei=P9UzToX9FZed_Aa22N3BCQ&amp;sig2=w6JbaVRWrAUNpOq8ncdeng"/>
    <hyperlink ref="M14" r:id="rId8" display="http://maps.google.com/maps/place?cid=10428405929179721789&amp;q=google+maps+oteller+gaziantep&amp;hl=tr&amp;gl=tr&amp;ved=0CIgCEPoLMAk&amp;sa=X&amp;ei=P9UzToX9FZed_Aa22N3BCQ&amp;sig2=Xctl2StpfF_wKi5vubI5JA"/>
    <hyperlink ref="M69" r:id="rId9" display="http://maps.google.com/maps/place?cid=4659399659923765444&amp;q=google+maps+oteller+gaziantep&amp;hl=tr&amp;gl=tr&amp;ved=0CP0BEPoLMAg&amp;sa=X&amp;ei=P9UzToX9FZed_Aa22N3BCQ&amp;sig2=fTgJKU1VJhg8ZJkFnACo2Q"/>
    <hyperlink ref="M39" r:id="rId10" display="http://maps.google.com/maps/place?cid=14975177808771786440&amp;q=google+maps+oteller+gaziantep&amp;hl=tr&amp;gl=tr&amp;ved=0CPMBEPoLMAc&amp;sa=X&amp;ei=P9UzToX9FZed_Aa22N3BCQ&amp;sig2=2T_WT4rvKhySAgjSlYZP_g"/>
    <hyperlink ref="M18" r:id="rId11" display="http://maps.google.com/maps/place?cid=11357264232722182806&amp;q=google+maps+oteller+gaziantep&amp;hl=tr&amp;gl=tr&amp;ved=0COkBEPoLMAY&amp;sa=X&amp;ei=P9UzToX9FZed_Aa22N3BCQ&amp;sig2=IaEhhTwMIURprP3E80-_Ug"/>
    <hyperlink ref="M57" r:id="rId12" display="http://maps.google.com/maps/place?cid=194427642439006238&amp;q=google+maps+oteller+gaziantep&amp;hl=tr&amp;gl=tr&amp;ved=0CN4BEPoLMAU&amp;sa=X&amp;ei=P9UzToX9FZed_Aa22N3BCQ&amp;sig2=WWbUrjpgyj9hClichenWgw"/>
    <hyperlink ref="M62" r:id="rId13" display="http://maps.google.com/maps/place?cid=15734426791658111703&amp;q=google+maps+oteller+gaziantep&amp;hl=tr&amp;gl=tr&amp;ved=0CNUBEPoLMAQ&amp;sa=X&amp;ei=P9UzToX9FZed_Aa22N3BCQ&amp;sig2=B9IJKnd_IyeePha1ntw8pQ"/>
    <hyperlink ref="M74" r:id="rId14" display="http://maps.google.com/maps/place?cid=1691403072353602313&amp;q=google+maps+oteller+gaziantep&amp;hl=tr&amp;gl=tr&amp;ved=0CMoBEPoLMAM&amp;sa=X&amp;ei=P9UzToX9FZed_Aa22N3BCQ&amp;sig2=u2rv3ddadQamsWTU3NJyVA"/>
    <hyperlink ref="L74" r:id="rId15" display="www.zeynephanimkonagi.com"/>
    <hyperlink ref="L62" r:id="rId16" display="www.tilmenhotel.com"/>
    <hyperlink ref="L57" r:id="rId17" display="www.ravandahotel.com"/>
    <hyperlink ref="L64" r:id="rId18" display="www.tudyalikonak.com"/>
    <hyperlink ref="M64" r:id="rId19" display="http://maps.google.com/maps/place?cid=2466028567253872264&amp;q=google+maps+oteller+gaziantep&amp;hl=tr&amp;gl=tr&amp;ved=0CMABEPoLMAI&amp;sa=X&amp;ei=P9UzToX9FZed_Aa22N3BCQ&amp;sig2=ymJPLtuzMy_Nnflk7aPmTw"/>
    <hyperlink ref="L4" r:id="rId20" display="www.theanatolianhotel.com"/>
    <hyperlink ref="M4" r:id="rId21" display="http://maps.google.com/maps/place?cid=10426682229328318228&amp;q=google+maps+oteller+gaziantep&amp;hl=tr&amp;gl=tr&amp;ved=0CLUBEPoLMAE&amp;sa=X&amp;ei=P9UzToX9FZed_Aa22N3BCQ&amp;sig2=p6kaI5sLcUtAyl-qYbpw0g"/>
    <hyperlink ref="L32" r:id="rId22" display="www.gaziantepgrandhotel.com"/>
    <hyperlink ref="M32" r:id="rId23" display="http://maps.google.com/maps/place?cid=11113255558711197118&amp;q=google+maps+oteller+gaziantep&amp;hl=tr&amp;gl=tr&amp;ved=0CKoBEPoLMAA&amp;sa=X&amp;ei=P9UzToX9FZed_Aa22N3BCQ&amp;sig2=ZoZcKNGw8lQF3F4WqTwgwA"/>
    <hyperlink ref="M30" r:id="rId24" display="http://maps.google.com/maps/place?cid=8922642285524553218&amp;q=google+maps+oteller+gaziantep&amp;hl=tr&amp;gl=tr&amp;ved=0CMYCEPoLMBA&amp;sa=X&amp;ei=P9UzToX9FZed_Aa22N3BCQ&amp;sig2=dKwuVVn9m5E-gEk9FT4hnQ"/>
    <hyperlink ref="L30" r:id="rId25" display="www.gapotel.com.tr"/>
    <hyperlink ref="M75" r:id="rId26" display="http://maps.google.com/maps/place?cid=1929826293036978316&amp;q=google+maps+oteller+gaziantep&amp;hl=tr&amp;gl=tr&amp;ved=0CNACEPoLMBE&amp;sa=X&amp;ei=P9UzToX9FZed_Aa22N3BCQ&amp;sig2=zZY5oaQM6iADFInY22kPlQ"/>
    <hyperlink ref="M44" r:id="rId27" display="http://maps.google.com/maps/place?cid=14839413784858266038&amp;q=google+maps+oteller+gaziantep&amp;hl=tr&amp;gl=tr&amp;ved=0COECEPoLMBM&amp;sa=X&amp;ei=P9UzToX9FZed_Aa22N3BCQ&amp;sig2=3XdoKE7ziPncFIeMBsFv1Q"/>
    <hyperlink ref="L65" r:id="rId28" display="www.tugcanhotel.com"/>
    <hyperlink ref="M65" r:id="rId29" display="http://maps.google.com/maps/place?cid=4962943246378953070&amp;q=google+maps+oteller+gaziantep&amp;hl=tr&amp;gl=tr&amp;ved=0CH8Q-gswAA&amp;sa=X&amp;ei=E9wzTtC2OI-K_Abk_f3qCQ&amp;sig2=jamjpWi5PIQvgUbMUuoNgA"/>
    <hyperlink ref="L51" r:id="rId30" display="www.gaziantepmetgold.com"/>
    <hyperlink ref="M51" r:id="rId31" display="http://maps.google.com/maps/place?cid=6569890285360132108&amp;q=google+maps+oteller+gaziantep&amp;hl=tr&amp;gl=tr&amp;ved=0CIcBEPoLMAE&amp;sa=X&amp;ei=E9wzTtC2OI-K_Abk_f3qCQ&amp;sig2=UaVIHUFgu-wkVW66NPRlVQ"/>
    <hyperlink ref="M68" r:id="rId32" display="http://maps.google.com/maps/place?cid=2416335041715853715&amp;q=google+maps+oteller+gaziantep&amp;hl=tr&amp;gl=tr&amp;ved=0CJoBEPoLMAM&amp;sa=X&amp;ei=E9wzTtC2OI-K_Abk_f3qCQ&amp;sig2=SbQGRWaETxT6ZyFLBnMJuw"/>
    <hyperlink ref="L71" r:id="rId33" display="www.yesemekotel.com"/>
    <hyperlink ref="M71" r:id="rId34" display="http://maps.google.com/maps/place?cid=7091310018771681286&amp;q=google+maps+oteller+gaziantep&amp;hl=tr&amp;gl=tr&amp;ved=0CKMBEPoLMAQ&amp;sa=X&amp;ei=E9wzTtC2OI-K_Abk_f3qCQ&amp;sig2=XDD-ccVHo9C15CjuQQ-N8g"/>
    <hyperlink ref="M58" r:id="rId35" display="http://maps.google.com/maps/place?cid=17634908965881294098&amp;q=google+maps+oteller+gaziantep&amp;hl=tr&amp;gl=tr&amp;ved=0CKsBEPoLMAU&amp;sa=X&amp;ei=E9wzTtC2OI-K_Abk_f3qCQ&amp;sig2=4W_AmClt_AFtQuA1LM--jQ"/>
    <hyperlink ref="L58" r:id="rId36" display="www.gazianteproyalhotel.com"/>
    <hyperlink ref="L67" r:id="rId37" display="www.ugurplazahotel.com.tr"/>
    <hyperlink ref="M67" r:id="rId38" display="http://maps.google.com/maps/place?cid=3858546601741679144&amp;q=google+maps+oteller+gaziantep&amp;hl=tr&amp;gl=tr&amp;ved=0CLkBEPoLMAc&amp;sa=X&amp;ei=E9wzTtC2OI-K_Abk_f3qCQ&amp;sig2=Ixg9Iu9WUlssfz0cHWfs8g"/>
    <hyperlink ref="M20" r:id="rId39" display="http://maps.google.com/maps/place?cid=2291700482463546084&amp;q=google+maps+oteller+gaziantep&amp;hl=tr&amp;gl=tr&amp;ved=0CMoBEPoLMAk&amp;sa=X&amp;ei=E9wzTtC2OI-K_Abk_f3qCQ&amp;sig2=2dXnnzPUQ4jyhMC5ecI8yw"/>
    <hyperlink ref="L20" r:id="rId40" display="http://tr-tr.facebook.com/pages/Day%C4%B1-Ahmet-A%C4%9Fa-Kona%C4%9F%C4%B1-Butik-Otel-Lokanta-Kafe/216230568389833?sk=wall"/>
    <hyperlink ref="M11" r:id="rId41" display="http://maps.google.com/maps/place?cid=9799167801440675665&amp;q=google+maps+oteller+gaziantep&amp;hl=tr&amp;gl=tr&amp;ved=0CNMBEPoLMAo&amp;sa=X&amp;ei=E9wzTtC2OI-K_Abk_f3qCQ&amp;sig2=7BKOirknEDcSGln8ql8yFA"/>
    <hyperlink ref="M26" r:id="rId42" display="http://maps.google.com/maps/place?cid=1232177590269658833&amp;q=google+maps+oteller+gaziantep&amp;hl=tr&amp;gl=tr&amp;ved=0COgBEPoLMA0&amp;sa=X&amp;ei=E9wzTtC2OI-K_Abk_f3qCQ&amp;sig2=eCoJ2HyEOaJJuvaAOjjQ_g"/>
    <hyperlink ref="L26" r:id="rId43" display="http://tr-tr.facebook.com/pages/Erciyes-HotelGaziantep-/136578813084698"/>
    <hyperlink ref="M63" r:id="rId44" display="http://maps.google.com/maps/place?cid=16199366550870417508&amp;q=google+maps+oteller+gaziantep&amp;hl=tr&amp;gl=tr&amp;ved=0CPoBEPoLMA8&amp;sa=X&amp;ei=E9wzTtC2OI-K_Abk_f3qCQ&amp;sig2=Jngn4yNlLrrxbsURps8XGw"/>
    <hyperlink ref="M48" r:id="rId45" display="http://maps.google.com/maps/place?cid=12358862706694914645&amp;q=google+maps+oteller+gaziantep&amp;hl=tr&amp;gl=tr&amp;ved=0CIECEPoLMBA&amp;sa=X&amp;ei=E9wzTtC2OI-K_Abk_f3qCQ&amp;sig2=swhXXUuTVRXmhSO2E3AWrQ"/>
    <hyperlink ref="M9" r:id="rId46" display="http://www.yellowpages.com.tr/profile/OTk1Mjk1/Hotel-Bal-Palace.html"/>
    <hyperlink ref="L6" r:id="rId47" display="www.asudekonak.com"/>
    <hyperlink ref="M6" r:id="rId48" display="http://www.yellowpages.com.tr/profile/MTcyNTMyMQ==/Asude-Konak.html"/>
    <hyperlink ref="L10" r:id="rId49" display="www.belkishan.com"/>
    <hyperlink ref="M10" r:id="rId50" display="http://www.yellowpages.com.tr/profile/MTUxMDY0Nw==/Belkis-Han.html"/>
    <hyperlink ref="M46" r:id="rId51" display="http://www.yellowpages.com.tr/profile/MTU2Mzk1MQ==/Kargul-Hotel.html"/>
    <hyperlink ref="L46" r:id="rId52" display="www.hotelkargul.com.tr"/>
    <hyperlink ref="M55" r:id="rId53" display="http://www.yellowpages.com.tr/profile/MTA3NjA1Nw==/Hotel-Petek.html"/>
    <hyperlink ref="L3" r:id="rId54" display="www.anadoluevleri.com"/>
    <hyperlink ref="M3" r:id="rId55" display="http://www.yellowpages.com.tr/profile/NTM4MzQ=/Anadolu-Evleri.html"/>
    <hyperlink ref="M31" r:id="rId56" display="http://www.yellowpages.com.tr/profile/MTAxNjMzMw==/Hotel-Gazi.html"/>
    <hyperlink ref="M19" r:id="rId57" display="http://maps.google.com/maps/place?cid=16212264754490026574&amp;q=google+maps+oteller+gaziantep&amp;hl=tr&amp;gl=tr&amp;ved=0CJYCEPoLMBM&amp;sa=X&amp;ei=E9wzTtC2OI-K_Abk_f3qCQ&amp;sig2=UFPkKnO9qHu9IjhYb7nbRg"/>
    <hyperlink ref="L19" r:id="rId58" display="www.cankayaapartotel.com"/>
    <hyperlink ref="M21" r:id="rId59" display="http://maps.google.com/maps/place?cid=13316348528644473954&amp;q=google+maps+oteller+gaziantep&amp;hl=tr&amp;gl=tr&amp;ved=0CG4Q-gswAA&amp;sa=X&amp;ei=de0zTsCFM4-VsAaWzbHUCw&amp;sig2=_mdjLt_Zhn-CA-izc2iX8A"/>
    <hyperlink ref="L21" r:id="rId60" display="http://www.dedeman.com/oteller-resortlar/otel-anasayfas%C4%B1/dedeman-gaziantep-hotel-convention-center.html"/>
    <hyperlink ref="M16" r:id="rId61" display="http://maps.google.com/maps/place?cid=17604505190752971543&amp;q=google+maps+oteller+gaziantep&amp;hl=tr&amp;gl=tr&amp;ved=0CHcQ-gswAQ&amp;sa=X&amp;ei=de0zTsCFM4-VsAaWzbHUCw&amp;sig2=QvWWCnowuqAD8BhZ3AwYAg"/>
    <hyperlink ref="M24" r:id="rId62" display="http://maps.google.com/maps/place?cid=15430198939750270009&amp;q=google+maps+oteller+gaziantep&amp;hl=tr&amp;gl=tr&amp;ved=0CH4Q-gswAg&amp;sa=X&amp;ei=de0zTsCFM4-VsAaWzbHUCw&amp;sig2=7vim0Nq29XGRSmCH5znieA"/>
    <hyperlink ref="M17" r:id="rId63" display="http://maps.google.com/maps/place?cid=1286149443342701413&amp;q=google+maps+oteller+gaziantep&amp;hl=tr&amp;gl=tr&amp;ved=0CIUBEPoLMAM&amp;sa=X&amp;ei=de0zTsCFM4-VsAaWzbHUCw&amp;sig2=Lu0MmA798CxurH2VlxWY7A"/>
    <hyperlink ref="M70" r:id="rId64" display="http://maps.google.com/maps/place?cid=18399395941081427015&amp;q=google+maps+oteller+gaziantep&amp;hl=tr&amp;gl=tr&amp;ved=0CIwBEPoLMAQ&amp;sa=X&amp;ei=de0zTsCFM4-VsAaWzbHUCw&amp;sig2=fIYPNIybRW7BnZiVKrbPiA"/>
    <hyperlink ref="K55" r:id="rId65" display="http://maps.google.com/maps/place?cid=17073617690352300058&amp;q=google+maps+oteller+gaziantep&amp;hl=tr&amp;gl=tr&amp;ved=0CJMBEPoLMAU&amp;sa=X&amp;ei=de0zTsCFM4-VsAaWzbHUCw&amp;sig2=cdnxe4z1eQfz1UrMB3x-gg"/>
    <hyperlink ref="M37" r:id="rId66" display="http://maps.google.com/maps/place?cid=6534251533584042945&amp;q=google+maps+oteller+gaziantep&amp;hl=tr&amp;gl=tr&amp;ved=0CKEBEPoLMAc&amp;sa=X&amp;ei=de0zTsCFM4-VsAaWzbHUCw&amp;sig2=0JTgT3UnI0JxMRoUyp1Azw"/>
    <hyperlink ref="M61" r:id="rId67" display="http://maps.google.com/maps/place?cid=4718951914224207488&amp;q=google+maps+oteller+gaziantep&amp;hl=tr&amp;gl=tr&amp;ved=0CKgBEPoLMAg&amp;sa=X&amp;ei=de0zTsCFM4-VsAaWzbHUCw&amp;sig2=vCupcyb_ICPIj6wt4dE0rg"/>
    <hyperlink ref="M15" r:id="rId68" display="http://maps.google.com/maps/place?cid=15219496443292573347&amp;q=google+maps+oteller+gaziantep&amp;hl=tr&amp;gl=tr&amp;ved=0CLYBEPoLMAo&amp;sa=X&amp;ei=de0zTsCFM4-VsAaWzbHUCw&amp;sig2=JBVt05yZM028mFr-RI4KsA"/>
    <hyperlink ref="M66" r:id="rId69" display="http://maps.google.com/maps/place?cid=4409088628829450903&amp;q=google+maps+oteller+gaziantep&amp;hl=tr&amp;gl=tr&amp;ved=0CL0BEPoLMAs&amp;sa=X&amp;ei=de0zTsCFM4-VsAaWzbHUCw&amp;sig2=I_wGsDHstW0JodsnvWGfJg"/>
    <hyperlink ref="M13" r:id="rId70" display="http://maps.google.com/maps/place?cid=8434924818167007885&amp;q=google+maps+oteller+gaziantep&amp;hl=tr&amp;gl=tr&amp;ved=0CMQBEPoLMAw&amp;sa=X&amp;ei=de0zTsCFM4-VsAaWzbHUCw&amp;sig2=x0TBLgPKYEAmzR8j84NHIA"/>
    <hyperlink ref="M36" r:id="rId71" display="http://maps.google.com/maps/place?cid=15534156200757607561&amp;q=google+maps+oteller+gaziantep&amp;hl=tr&amp;gl=tr&amp;ved=0CNIBEPoLMA4&amp;sa=X&amp;ei=de0zTsCFM4-VsAaWzbHUCw&amp;sig2=hb8KCWTEePvXSrqEADMGUg"/>
    <hyperlink ref="M33" r:id="rId72" display="http://maps.google.com/maps/place?cid=17203676955343175016&amp;q=google+maps+oteller+gaziantep&amp;hl=tr&amp;gl=tr&amp;ved=0COcBEPoLMBE&amp;sa=X&amp;ei=de0zTsCFM4-VsAaWzbHUCw&amp;sig2=MKe9j8h8tpfKGcNsVm9cEQ"/>
    <hyperlink ref="M38" r:id="rId73" display="http://maps.google.com/maps/place?cid=3476007675968400888&amp;q=google+maps+oteller+gaziantep&amp;hl=tr&amp;gl=tr&amp;ved=0CO4BEPoLMBI&amp;sa=X&amp;ei=de0zTsCFM4-VsAaWzbHUCw&amp;sig2=MPNEZC-leOb8nQmAAu2OTg"/>
    <hyperlink ref="K31" r:id="rId74" display="http://maps.google.com/maps/place?cid=2886487839047988582&amp;q=google+maps+oteller+gaziantep&amp;hl=tr&amp;gl=tr&amp;ved=0CPUBEPoLMBM&amp;sa=X&amp;ei=de0zTsCFM4-VsAaWzbHUCw&amp;sig2=ouYrDD3hyu1G4CIgCqQP7A"/>
    <hyperlink ref="M52" r:id="rId75" display="http://maps.google.com/maps/place?cid=9683203716001566672&amp;q=google+maps+oteller+gaziantep&amp;hl=tr&amp;gl=tr&amp;ved=0CHgQ-gswAA&amp;sa=X&amp;ei=2O8zTpbaM9eZsgakl_ixCw&amp;sig2=VjNBFK7yNfvTtsvNnIeBig"/>
    <hyperlink ref="M41" r:id="rId76" display="http://maps.google.com/maps/place?cid=1702709361522865066&amp;q=google+maps+oteller+gaziantep&amp;hl=tr&amp;gl=tr&amp;ved=0CH8Q-gswAQ&amp;sa=X&amp;ei=2O8zTpbaM9eZsgakl_ixCw&amp;sig2=gpSUYRSFY-slnngBdKNuGA"/>
    <hyperlink ref="M49" r:id="rId77" display="http://maps.google.com/maps/place?cid=11777352758504839106&amp;q=google+maps+oteller+gaziantep&amp;hl=tr&amp;gl=tr&amp;ved=0CIYBEPoLMAI&amp;sa=X&amp;ei=2O8zTpbaM9eZsgakl_ixCw&amp;sig2=p598sCR04xGzPcH5GGZtVw"/>
    <hyperlink ref="M50" r:id="rId78" display="http://maps.google.com/maps/place?cid=2806978578946514612&amp;q=google+maps+oteller+gaziantep&amp;hl=tr&amp;gl=tr&amp;ved=0CJQBEPoLMAQ&amp;sa=X&amp;ei=2O8zTpbaM9eZsgakl_ixCw&amp;sig2=zxVw8HS9N9PB6xwCEWtUpw"/>
    <hyperlink ref="M29" r:id="rId79" display="http://maps.google.com/maps/place?cid=12075536195798544441&amp;q=google+maps+oteller+gaziantep&amp;hl=tr&amp;gl=tr&amp;ved=0CJsBEPoLMAU&amp;sa=X&amp;ei=2O8zTpbaM9eZsgakl_ixCw&amp;sig2=rti0hfw_SsCDM3sX7pPQug"/>
    <hyperlink ref="M5" r:id="rId80" display="http://maps.google.com/maps/place?cid=8111028460597506263&amp;q=google+maps+oteller+gaziantep&amp;hl=tr&amp;gl=tr&amp;ved=0CKIBEPoLMAY&amp;sa=X&amp;ei=2O8zTpbaM9eZsgakl_ixCw&amp;sig2=1nF3Xh9BBmkeqK51NclF2Q"/>
    <hyperlink ref="L54" r:id="rId81" display="www.novotel.com"/>
    <hyperlink ref="M54" r:id="rId82" display="http://maps.google.com/maps/place?cid=10715583576401707149&amp;q=google+maps+oteller+gaziantep&amp;hl=tr&amp;gl=tr&amp;ved=0CPABEPoLMBE&amp;sa=X&amp;ei=2O8zTpbaM9eZsgakl_ixCw&amp;sig2=GmKlBlpNaExIx6RmumtdKg"/>
    <hyperlink ref="M43" r:id="rId83" display="http://maps.google.com/maps/place?cid=665200032278149942&amp;q=google+maps+oteller+gaziantep&amp;hl=tr&amp;gl=tr&amp;ved=0CL8BEPoLMAQ&amp;sa=X&amp;ei=o_EzTr3GGcyG_AbUmYHvAQ&amp;sig2=0gyr3mnlmyKUcwYeEb0QAA"/>
    <hyperlink ref="M56" r:id="rId84" display="http://maps.google.com/maps/place?cid=425640082848840941&amp;q=google+maps+oteller+gaziantep&amp;hl=tr&amp;gl=tr&amp;ved=0CL8CEPoLMBI&amp;sa=X&amp;ei=o_EzTr3GGcyG_AbUmYHvAQ&amp;sig2=IisfkayyKKbzvQEtLioatw"/>
    <hyperlink ref="M22" r:id="rId85" display="http://maps.google.com/maps/place?cid=9482038528087504360&amp;q=google+maps+oteller+gaziantep&amp;hl=tr&amp;gl=tr&amp;ved=0CMcCEPoLMBM&amp;sa=X&amp;ei=o_EzTr3GGcyG_AbUmYHvAQ&amp;sig2=-TkYaMKD2UVVKun0aX1IHg"/>
    <hyperlink ref="M72" r:id="rId86" display="http://www.yellowpages.com.tr/profile/OTk1NTg4/Yesilkent-Hotel.html#MapDivAnchor"/>
    <hyperlink ref="M8" r:id="rId87" display="http://www.yellowpages.com.tr/profile/NTM4MzU=/Ayintap-Hotel.html#MapDivAnchor"/>
    <hyperlink ref="M23" r:id="rId88" display="http://www.yellowpages.com.tr/profile/MTAxNjU1Nw==/Hotel-Efes.html#MapDivAnchor"/>
    <hyperlink ref="M28" r:id="rId89" display="http://poipaylas.com/mekan/otel-findikli/85w3.html"/>
    <hyperlink ref="M35" r:id="rId90" display="http://poipaylas.com/mekan/gun-hotel/4y11.html"/>
    <hyperlink ref="N3" r:id="rId91" display="İncele"/>
    <hyperlink ref="N4" r:id="rId92" display="İncele"/>
    <hyperlink ref="N5" r:id="rId93" display="İncele"/>
    <hyperlink ref="N13" r:id="rId94" display="İncele"/>
    <hyperlink ref="L76" r:id="rId95" display="http://tr.thomasayresidence.com/"/>
    <hyperlink ref="J76" r:id="rId96" display="info@thomasayresidence.com"/>
    <hyperlink ref="N76" r:id="rId97" display="İncele"/>
    <hyperlink ref="L15" r:id="rId98" display="http://www.butikhotels.com/memberbak2.asp?mem=350"/>
    <hyperlink ref="L43" r:id="rId99" display="http://www.kaleevi.com"/>
    <hyperlink ref="N6" r:id="rId100" display="İncele"/>
    <hyperlink ref="N8" r:id="rId101" display="İncele"/>
    <hyperlink ref="N9" r:id="rId102" display="İncele"/>
    <hyperlink ref="N10" r:id="rId103" display="İncele"/>
    <hyperlink ref="N11" r:id="rId104" display="İncele"/>
    <hyperlink ref="N14" r:id="rId105" display="İncele"/>
    <hyperlink ref="N15" r:id="rId106" display="İncele"/>
    <hyperlink ref="N16" r:id="rId107" display="İncele"/>
    <hyperlink ref="N17" r:id="rId108" display="İncele"/>
    <hyperlink ref="N18" r:id="rId109" display="İncele"/>
    <hyperlink ref="N19" r:id="rId110" display="İncele"/>
    <hyperlink ref="N20" r:id="rId111" display="İncele"/>
    <hyperlink ref="N21" r:id="rId112" display="İncele"/>
    <hyperlink ref="N22" r:id="rId113" display="İncele"/>
    <hyperlink ref="N23" r:id="rId114" display="İncele"/>
    <hyperlink ref="N24" r:id="rId115" display="İncele"/>
    <hyperlink ref="N26" r:id="rId116" display="İncele"/>
    <hyperlink ref="N28" r:id="rId117" display="İncele"/>
    <hyperlink ref="N29" r:id="rId118" display="İncele"/>
    <hyperlink ref="N30" r:id="rId119" display="İncele"/>
    <hyperlink ref="N31" r:id="rId120" display="İncele"/>
    <hyperlink ref="N32" r:id="rId121" display="İncele"/>
    <hyperlink ref="N33" r:id="rId122" display="İncele"/>
    <hyperlink ref="N35" r:id="rId123" display="İncele"/>
    <hyperlink ref="N36" r:id="rId124" display="İncele"/>
    <hyperlink ref="N37" r:id="rId125" display="İncele"/>
    <hyperlink ref="N38" r:id="rId126" display="İncele"/>
    <hyperlink ref="N39" r:id="rId127" display="İncele"/>
    <hyperlink ref="N41" r:id="rId128" display="İncele"/>
    <hyperlink ref="N42" r:id="rId129" display="İncele"/>
    <hyperlink ref="N43" r:id="rId130" display="İncele"/>
    <hyperlink ref="N44" r:id="rId131" display="İncele"/>
    <hyperlink ref="N46" r:id="rId132" display="İncele"/>
    <hyperlink ref="N47" r:id="rId133" display="İncele"/>
    <hyperlink ref="N48" r:id="rId134" display="İncele"/>
    <hyperlink ref="N49" r:id="rId135" display="İncele"/>
    <hyperlink ref="N50" r:id="rId136" display="İncele"/>
    <hyperlink ref="N51" r:id="rId137" display="İncele"/>
    <hyperlink ref="N52" r:id="rId138" display="İncele"/>
    <hyperlink ref="N53" r:id="rId139" display="İncele"/>
    <hyperlink ref="N54" r:id="rId140" display="İncele"/>
    <hyperlink ref="N55" r:id="rId141" display="İncele"/>
    <hyperlink ref="N56" r:id="rId142" display="İncele"/>
    <hyperlink ref="N57" r:id="rId143" display="İncele"/>
    <hyperlink ref="N58" r:id="rId144" display="İncele"/>
    <hyperlink ref="N61" r:id="rId145" display="İncele"/>
    <hyperlink ref="N62" r:id="rId146" display="İncele"/>
    <hyperlink ref="N63" r:id="rId147" display="İncele"/>
    <hyperlink ref="N64" r:id="rId148" display="İncele"/>
    <hyperlink ref="N65" r:id="rId149" display="İncele"/>
    <hyperlink ref="N66" r:id="rId150" display="İncele"/>
    <hyperlink ref="N67" r:id="rId151" display="İncele"/>
    <hyperlink ref="N68" r:id="rId152" display="İncele"/>
    <hyperlink ref="N69" r:id="rId153" display="İncele"/>
    <hyperlink ref="N70" r:id="rId154" display="İncele"/>
    <hyperlink ref="N71" r:id="rId155" display="İncele"/>
    <hyperlink ref="N72" r:id="rId156" display="İncele"/>
    <hyperlink ref="N73" r:id="rId157" display="İncele"/>
    <hyperlink ref="N74" r:id="rId158" display="İncele"/>
    <hyperlink ref="N75" r:id="rId159" display="İncele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"/>
  <sheetViews>
    <sheetView tabSelected="1" workbookViewId="0" topLeftCell="A1">
      <selection activeCell="H31" sqref="H31"/>
    </sheetView>
  </sheetViews>
  <sheetFormatPr defaultColWidth="9.00390625" defaultRowHeight="12.75"/>
  <cols>
    <col min="1" max="1" width="6.00390625" style="4" customWidth="1"/>
    <col min="2" max="2" width="37.625" style="1" customWidth="1"/>
    <col min="3" max="3" width="22.25390625" style="1" customWidth="1"/>
    <col min="4" max="4" width="14.75390625" style="1" customWidth="1"/>
    <col min="5" max="5" width="10.75390625" style="47" customWidth="1"/>
    <col min="6" max="6" width="7.875" style="4" customWidth="1"/>
    <col min="7" max="7" width="7.875" style="22" customWidth="1"/>
    <col min="8" max="8" width="8.625" style="22" customWidth="1"/>
    <col min="9" max="9" width="7.875" style="22" customWidth="1"/>
    <col min="10" max="11" width="9.00390625" style="22" customWidth="1"/>
    <col min="12" max="12" width="10.00390625" style="22" customWidth="1"/>
    <col min="13" max="13" width="10.00390625" style="71" customWidth="1"/>
    <col min="14" max="14" width="8.625" style="22" customWidth="1"/>
    <col min="15" max="15" width="42.625" style="1" customWidth="1"/>
    <col min="16" max="16" width="19.50390625" style="4" customWidth="1"/>
    <col min="17" max="18" width="4.00390625" style="1" customWidth="1"/>
    <col min="19" max="19" width="25.25390625" style="1" customWidth="1"/>
    <col min="20" max="20" width="29.25390625" style="12" customWidth="1"/>
    <col min="21" max="21" width="12.50390625" style="30" customWidth="1"/>
    <col min="22" max="29" width="2.00390625" style="4" customWidth="1"/>
    <col min="30" max="30" width="2.00390625" style="1" customWidth="1"/>
    <col min="31" max="16384" width="9.00390625" style="1" customWidth="1"/>
  </cols>
  <sheetData>
    <row r="1" spans="1:29" ht="30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</row>
    <row r="2" spans="1:30" ht="40.5" customHeight="1">
      <c r="A2" s="5" t="s">
        <v>1</v>
      </c>
      <c r="B2" s="15" t="s">
        <v>2</v>
      </c>
      <c r="C2" s="15" t="s">
        <v>402</v>
      </c>
      <c r="D2" s="15" t="s">
        <v>387</v>
      </c>
      <c r="E2" s="46" t="s">
        <v>297</v>
      </c>
      <c r="F2" s="21" t="s">
        <v>298</v>
      </c>
      <c r="G2" s="21" t="s">
        <v>299</v>
      </c>
      <c r="H2" s="31" t="s">
        <v>338</v>
      </c>
      <c r="I2" s="31" t="s">
        <v>339</v>
      </c>
      <c r="J2" s="31" t="s">
        <v>340</v>
      </c>
      <c r="K2" s="40" t="s">
        <v>343</v>
      </c>
      <c r="L2" s="59" t="s">
        <v>344</v>
      </c>
      <c r="M2" s="69" t="s">
        <v>363</v>
      </c>
      <c r="N2" s="40" t="s">
        <v>300</v>
      </c>
      <c r="O2" s="17" t="s">
        <v>3</v>
      </c>
      <c r="P2" s="5" t="s">
        <v>4</v>
      </c>
      <c r="Q2" s="6" t="s">
        <v>5</v>
      </c>
      <c r="R2" s="6" t="s">
        <v>6</v>
      </c>
      <c r="S2" s="6" t="s">
        <v>7</v>
      </c>
      <c r="T2" s="31" t="s">
        <v>156</v>
      </c>
      <c r="U2" s="31" t="s">
        <v>312</v>
      </c>
      <c r="V2" s="43">
        <v>5</v>
      </c>
      <c r="W2" s="44">
        <v>4</v>
      </c>
      <c r="X2" s="44">
        <v>3</v>
      </c>
      <c r="Y2" s="44">
        <v>2</v>
      </c>
      <c r="Z2" s="44">
        <v>0</v>
      </c>
      <c r="AA2" s="45" t="s">
        <v>324</v>
      </c>
      <c r="AB2" s="45" t="s">
        <v>323</v>
      </c>
      <c r="AC2" s="45" t="s">
        <v>337</v>
      </c>
      <c r="AD2" s="45" t="s">
        <v>376</v>
      </c>
    </row>
    <row r="4" spans="1:30" ht="19.5" customHeight="1">
      <c r="A4" s="74">
        <v>4</v>
      </c>
      <c r="B4" s="75" t="s">
        <v>332</v>
      </c>
      <c r="C4" s="35" t="s">
        <v>379</v>
      </c>
      <c r="D4" s="35" t="s">
        <v>390</v>
      </c>
      <c r="E4" s="76" t="s">
        <v>349</v>
      </c>
      <c r="F4" s="38">
        <f aca="true" t="shared" si="0" ref="F4:F11">H4+I4+J4</f>
        <v>128</v>
      </c>
      <c r="G4" s="77">
        <v>232</v>
      </c>
      <c r="H4" s="78">
        <v>128</v>
      </c>
      <c r="I4" s="78"/>
      <c r="J4" s="78"/>
      <c r="K4" s="78"/>
      <c r="L4" s="79"/>
      <c r="M4" s="80"/>
      <c r="N4" s="77" t="s">
        <v>377</v>
      </c>
      <c r="O4" s="34" t="s">
        <v>326</v>
      </c>
      <c r="P4" s="77"/>
      <c r="Q4" s="35"/>
      <c r="R4" s="35"/>
      <c r="S4" s="35"/>
      <c r="T4" s="81"/>
      <c r="U4" s="82"/>
      <c r="V4" s="39">
        <f aca="true" t="shared" si="1" ref="V4:V11">IF(E4="5",1,0)</f>
        <v>0</v>
      </c>
      <c r="W4" s="39">
        <f aca="true" t="shared" si="2" ref="W4:W11">IF(E4="4",1,0)</f>
        <v>0</v>
      </c>
      <c r="X4" s="38">
        <f aca="true" t="shared" si="3" ref="X4:X11">IF(E4="3",1,0)</f>
        <v>1</v>
      </c>
      <c r="Y4" s="38">
        <f aca="true" t="shared" si="4" ref="Y4:Y11">IF(E4="2",1,0)</f>
        <v>0</v>
      </c>
      <c r="Z4" s="38">
        <f aca="true" t="shared" si="5" ref="Z4:Z11">IF(E4="",1,0)</f>
        <v>0</v>
      </c>
      <c r="AA4" s="38">
        <f aca="true" t="shared" si="6" ref="AA4:AA11">IF(E4="Butik",1,0)</f>
        <v>0</v>
      </c>
      <c r="AB4" s="38">
        <f aca="true" t="shared" si="7" ref="AB4:AB11">IF(E4="Residence",1,0)</f>
        <v>0</v>
      </c>
      <c r="AC4" s="38">
        <f aca="true" t="shared" si="8" ref="AC4:AC11">IF(E4="Pansiyon",1,0)</f>
        <v>0</v>
      </c>
      <c r="AD4" s="38">
        <f aca="true" t="shared" si="9" ref="AD4:AD11">IF(E4="Köy Evi",1,0)</f>
        <v>0</v>
      </c>
    </row>
    <row r="5" spans="1:30" ht="19.5" customHeight="1">
      <c r="A5" s="8">
        <v>6</v>
      </c>
      <c r="B5" s="35" t="s">
        <v>328</v>
      </c>
      <c r="C5" s="35" t="s">
        <v>379</v>
      </c>
      <c r="D5" s="35" t="s">
        <v>401</v>
      </c>
      <c r="E5" s="83" t="s">
        <v>324</v>
      </c>
      <c r="F5" s="38">
        <f t="shared" si="0"/>
        <v>39</v>
      </c>
      <c r="G5" s="77">
        <v>94</v>
      </c>
      <c r="H5" s="77">
        <v>26</v>
      </c>
      <c r="I5" s="77">
        <v>13</v>
      </c>
      <c r="J5" s="77"/>
      <c r="K5" s="77"/>
      <c r="L5" s="84"/>
      <c r="M5" s="83"/>
      <c r="N5" s="77" t="s">
        <v>377</v>
      </c>
      <c r="O5" s="35" t="s">
        <v>326</v>
      </c>
      <c r="P5" s="77" t="s">
        <v>330</v>
      </c>
      <c r="Q5" s="35"/>
      <c r="R5" s="35"/>
      <c r="S5" s="35"/>
      <c r="T5" s="81"/>
      <c r="U5" s="82"/>
      <c r="V5" s="39">
        <f t="shared" si="1"/>
        <v>0</v>
      </c>
      <c r="W5" s="39">
        <f t="shared" si="2"/>
        <v>0</v>
      </c>
      <c r="X5" s="38">
        <f t="shared" si="3"/>
        <v>0</v>
      </c>
      <c r="Y5" s="38">
        <f t="shared" si="4"/>
        <v>0</v>
      </c>
      <c r="Z5" s="38">
        <f t="shared" si="5"/>
        <v>0</v>
      </c>
      <c r="AA5" s="38">
        <f t="shared" si="6"/>
        <v>1</v>
      </c>
      <c r="AB5" s="38">
        <f t="shared" si="7"/>
        <v>0</v>
      </c>
      <c r="AC5" s="38">
        <f t="shared" si="8"/>
        <v>0</v>
      </c>
      <c r="AD5" s="38">
        <f t="shared" si="9"/>
        <v>0</v>
      </c>
    </row>
    <row r="6" spans="1:30" ht="19.5" customHeight="1">
      <c r="A6" s="3">
        <v>7</v>
      </c>
      <c r="B6" s="35" t="s">
        <v>414</v>
      </c>
      <c r="C6" s="35" t="s">
        <v>379</v>
      </c>
      <c r="D6" s="35" t="s">
        <v>389</v>
      </c>
      <c r="E6" s="83" t="s">
        <v>415</v>
      </c>
      <c r="F6" s="38">
        <f t="shared" si="0"/>
        <v>114</v>
      </c>
      <c r="G6" s="77">
        <v>228</v>
      </c>
      <c r="H6" s="77">
        <v>111</v>
      </c>
      <c r="I6" s="77">
        <v>3</v>
      </c>
      <c r="J6" s="77"/>
      <c r="K6" s="77"/>
      <c r="L6" s="84"/>
      <c r="M6" s="83"/>
      <c r="N6" s="77" t="s">
        <v>377</v>
      </c>
      <c r="O6" s="35"/>
      <c r="P6" s="77"/>
      <c r="Q6" s="35"/>
      <c r="R6" s="35"/>
      <c r="S6" s="35"/>
      <c r="T6" s="81"/>
      <c r="U6" s="82"/>
      <c r="V6" s="38">
        <f t="shared" si="1"/>
        <v>0</v>
      </c>
      <c r="W6" s="38">
        <f t="shared" si="2"/>
        <v>0</v>
      </c>
      <c r="X6" s="38">
        <f t="shared" si="3"/>
        <v>0</v>
      </c>
      <c r="Y6" s="38">
        <f t="shared" si="4"/>
        <v>0</v>
      </c>
      <c r="Z6" s="38">
        <f t="shared" si="5"/>
        <v>0</v>
      </c>
      <c r="AA6" s="38">
        <f t="shared" si="6"/>
        <v>0</v>
      </c>
      <c r="AB6" s="38">
        <f t="shared" si="7"/>
        <v>0</v>
      </c>
      <c r="AC6" s="38">
        <f t="shared" si="8"/>
        <v>0</v>
      </c>
      <c r="AD6" s="38">
        <f t="shared" si="9"/>
        <v>0</v>
      </c>
    </row>
    <row r="7" spans="1:30" ht="19.5" customHeight="1">
      <c r="A7" s="148"/>
      <c r="B7" s="35" t="s">
        <v>416</v>
      </c>
      <c r="C7" s="35" t="s">
        <v>379</v>
      </c>
      <c r="D7" s="35" t="s">
        <v>388</v>
      </c>
      <c r="E7" s="83" t="s">
        <v>346</v>
      </c>
      <c r="F7" s="38">
        <f t="shared" si="0"/>
        <v>332</v>
      </c>
      <c r="G7" s="77">
        <v>668</v>
      </c>
      <c r="H7" s="77">
        <v>316</v>
      </c>
      <c r="I7" s="77">
        <v>16</v>
      </c>
      <c r="J7" s="77"/>
      <c r="K7" s="77"/>
      <c r="L7" s="84"/>
      <c r="M7" s="83"/>
      <c r="N7" s="77" t="s">
        <v>377</v>
      </c>
      <c r="O7" s="35"/>
      <c r="P7" s="77"/>
      <c r="Q7" s="35"/>
      <c r="R7" s="35"/>
      <c r="S7" s="35"/>
      <c r="T7" s="81"/>
      <c r="U7" s="82"/>
      <c r="V7" s="38">
        <f t="shared" si="1"/>
        <v>1</v>
      </c>
      <c r="W7" s="38">
        <f t="shared" si="2"/>
        <v>0</v>
      </c>
      <c r="X7" s="38">
        <f t="shared" si="3"/>
        <v>0</v>
      </c>
      <c r="Y7" s="38">
        <f t="shared" si="4"/>
        <v>0</v>
      </c>
      <c r="Z7" s="38">
        <f t="shared" si="5"/>
        <v>0</v>
      </c>
      <c r="AA7" s="38">
        <f t="shared" si="6"/>
        <v>0</v>
      </c>
      <c r="AB7" s="38">
        <f t="shared" si="7"/>
        <v>0</v>
      </c>
      <c r="AC7" s="38">
        <f t="shared" si="8"/>
        <v>0</v>
      </c>
      <c r="AD7" s="38">
        <f t="shared" si="9"/>
        <v>0</v>
      </c>
    </row>
    <row r="8" spans="1:30" ht="19.5" customHeight="1">
      <c r="A8" s="148"/>
      <c r="B8" s="35" t="s">
        <v>417</v>
      </c>
      <c r="C8" s="35" t="s">
        <v>379</v>
      </c>
      <c r="D8" s="35" t="s">
        <v>389</v>
      </c>
      <c r="E8" s="83" t="s">
        <v>345</v>
      </c>
      <c r="F8" s="38">
        <f t="shared" si="0"/>
        <v>83</v>
      </c>
      <c r="G8" s="77">
        <v>166</v>
      </c>
      <c r="H8" s="77">
        <v>76</v>
      </c>
      <c r="I8" s="77">
        <v>7</v>
      </c>
      <c r="J8" s="77"/>
      <c r="K8" s="77"/>
      <c r="L8" s="84"/>
      <c r="M8" s="83"/>
      <c r="N8" s="77"/>
      <c r="O8" s="35"/>
      <c r="P8" s="77"/>
      <c r="Q8" s="35"/>
      <c r="R8" s="35"/>
      <c r="S8" s="35"/>
      <c r="T8" s="81"/>
      <c r="U8" s="82"/>
      <c r="V8" s="38">
        <f t="shared" si="1"/>
        <v>0</v>
      </c>
      <c r="W8" s="38">
        <f t="shared" si="2"/>
        <v>1</v>
      </c>
      <c r="X8" s="38">
        <f t="shared" si="3"/>
        <v>0</v>
      </c>
      <c r="Y8" s="38">
        <f t="shared" si="4"/>
        <v>0</v>
      </c>
      <c r="Z8" s="38">
        <f t="shared" si="5"/>
        <v>0</v>
      </c>
      <c r="AA8" s="38">
        <f t="shared" si="6"/>
        <v>0</v>
      </c>
      <c r="AB8" s="38">
        <f t="shared" si="7"/>
        <v>0</v>
      </c>
      <c r="AC8" s="38">
        <f t="shared" si="8"/>
        <v>0</v>
      </c>
      <c r="AD8" s="38">
        <f t="shared" si="9"/>
        <v>0</v>
      </c>
    </row>
    <row r="9" spans="1:30" ht="19.5" customHeight="1">
      <c r="A9" s="148"/>
      <c r="B9" s="35" t="s">
        <v>418</v>
      </c>
      <c r="C9" s="35" t="s">
        <v>379</v>
      </c>
      <c r="D9" s="35" t="s">
        <v>390</v>
      </c>
      <c r="E9" s="83" t="s">
        <v>349</v>
      </c>
      <c r="F9" s="38">
        <f t="shared" si="0"/>
        <v>42</v>
      </c>
      <c r="G9" s="77">
        <v>84</v>
      </c>
      <c r="H9" s="77">
        <v>42</v>
      </c>
      <c r="I9" s="77"/>
      <c r="J9" s="77"/>
      <c r="K9" s="77"/>
      <c r="L9" s="84"/>
      <c r="M9" s="83"/>
      <c r="N9" s="77"/>
      <c r="O9" s="35"/>
      <c r="P9" s="77"/>
      <c r="Q9" s="35"/>
      <c r="R9" s="35"/>
      <c r="S9" s="35"/>
      <c r="T9" s="81"/>
      <c r="U9" s="82"/>
      <c r="V9" s="38">
        <f t="shared" si="1"/>
        <v>0</v>
      </c>
      <c r="W9" s="38">
        <f t="shared" si="2"/>
        <v>0</v>
      </c>
      <c r="X9" s="38">
        <f t="shared" si="3"/>
        <v>1</v>
      </c>
      <c r="Y9" s="38">
        <f t="shared" si="4"/>
        <v>0</v>
      </c>
      <c r="Z9" s="38">
        <f t="shared" si="5"/>
        <v>0</v>
      </c>
      <c r="AA9" s="38">
        <f t="shared" si="6"/>
        <v>0</v>
      </c>
      <c r="AB9" s="38">
        <f t="shared" si="7"/>
        <v>0</v>
      </c>
      <c r="AC9" s="38">
        <f t="shared" si="8"/>
        <v>0</v>
      </c>
      <c r="AD9" s="38">
        <f t="shared" si="9"/>
        <v>0</v>
      </c>
    </row>
    <row r="10" spans="1:30" ht="19.5" customHeight="1">
      <c r="A10" s="148"/>
      <c r="B10" s="35" t="s">
        <v>419</v>
      </c>
      <c r="C10" s="35" t="s">
        <v>379</v>
      </c>
      <c r="D10" s="35" t="s">
        <v>390</v>
      </c>
      <c r="E10" s="83" t="s">
        <v>349</v>
      </c>
      <c r="F10" s="38">
        <f t="shared" si="0"/>
        <v>81</v>
      </c>
      <c r="G10" s="77">
        <v>160</v>
      </c>
      <c r="H10" s="77">
        <v>61</v>
      </c>
      <c r="I10" s="77">
        <v>20</v>
      </c>
      <c r="J10" s="77"/>
      <c r="K10" s="77"/>
      <c r="L10" s="84"/>
      <c r="M10" s="83"/>
      <c r="N10" s="77"/>
      <c r="O10" s="35"/>
      <c r="P10" s="77"/>
      <c r="Q10" s="35"/>
      <c r="R10" s="35"/>
      <c r="S10" s="35"/>
      <c r="T10" s="81"/>
      <c r="U10" s="82"/>
      <c r="V10" s="38">
        <f t="shared" si="1"/>
        <v>0</v>
      </c>
      <c r="W10" s="38">
        <f t="shared" si="2"/>
        <v>0</v>
      </c>
      <c r="X10" s="38">
        <f t="shared" si="3"/>
        <v>1</v>
      </c>
      <c r="Y10" s="38">
        <f t="shared" si="4"/>
        <v>0</v>
      </c>
      <c r="Z10" s="38">
        <f t="shared" si="5"/>
        <v>0</v>
      </c>
      <c r="AA10" s="38">
        <f t="shared" si="6"/>
        <v>0</v>
      </c>
      <c r="AB10" s="38">
        <f t="shared" si="7"/>
        <v>0</v>
      </c>
      <c r="AC10" s="38">
        <f t="shared" si="8"/>
        <v>0</v>
      </c>
      <c r="AD10" s="38">
        <f t="shared" si="9"/>
        <v>0</v>
      </c>
    </row>
    <row r="11" spans="1:30" ht="19.5" customHeight="1">
      <c r="A11" s="148"/>
      <c r="B11" s="35" t="s">
        <v>420</v>
      </c>
      <c r="C11" s="35" t="s">
        <v>379</v>
      </c>
      <c r="D11" s="35" t="s">
        <v>354</v>
      </c>
      <c r="E11" s="83" t="s">
        <v>324</v>
      </c>
      <c r="F11" s="38">
        <f t="shared" si="0"/>
        <v>76</v>
      </c>
      <c r="G11" s="77">
        <v>152</v>
      </c>
      <c r="H11" s="77">
        <v>71</v>
      </c>
      <c r="I11" s="77">
        <v>5</v>
      </c>
      <c r="J11" s="77"/>
      <c r="K11" s="77"/>
      <c r="L11" s="84"/>
      <c r="M11" s="83"/>
      <c r="N11" s="77"/>
      <c r="O11" s="35"/>
      <c r="P11" s="77"/>
      <c r="Q11" s="35"/>
      <c r="R11" s="35"/>
      <c r="S11" s="35"/>
      <c r="T11" s="81"/>
      <c r="U11" s="82"/>
      <c r="V11" s="38">
        <f t="shared" si="1"/>
        <v>0</v>
      </c>
      <c r="W11" s="38">
        <f t="shared" si="2"/>
        <v>0</v>
      </c>
      <c r="X11" s="38">
        <f t="shared" si="3"/>
        <v>0</v>
      </c>
      <c r="Y11" s="38">
        <f t="shared" si="4"/>
        <v>0</v>
      </c>
      <c r="Z11" s="38">
        <f t="shared" si="5"/>
        <v>0</v>
      </c>
      <c r="AA11" s="38">
        <f t="shared" si="6"/>
        <v>1</v>
      </c>
      <c r="AB11" s="38">
        <f t="shared" si="7"/>
        <v>0</v>
      </c>
      <c r="AC11" s="38">
        <f t="shared" si="8"/>
        <v>0</v>
      </c>
      <c r="AD11" s="38">
        <f t="shared" si="9"/>
        <v>0</v>
      </c>
    </row>
    <row r="12" spans="12:30" ht="15" thickBot="1">
      <c r="L12" s="68"/>
      <c r="AD12" s="4"/>
    </row>
    <row r="13" spans="2:30" ht="24" customHeight="1" thickBot="1">
      <c r="B13" s="72"/>
      <c r="C13" s="72"/>
      <c r="D13" s="72"/>
      <c r="E13" s="88" t="s">
        <v>341</v>
      </c>
      <c r="F13" s="89">
        <f>SUM(F4:F11)</f>
        <v>895</v>
      </c>
      <c r="G13" s="89">
        <f>SUM(G4:G11)</f>
        <v>1784</v>
      </c>
      <c r="H13" s="89">
        <f>SUM(H4:H11)</f>
        <v>831</v>
      </c>
      <c r="I13" s="89">
        <f>SUM(I4:I11)</f>
        <v>64</v>
      </c>
      <c r="J13" s="89">
        <f>SUM(J4:J5)</f>
        <v>0</v>
      </c>
      <c r="K13" s="89">
        <f>SUM(K4:K5)</f>
        <v>0</v>
      </c>
      <c r="L13" s="90">
        <f>SUM(L4:L5)</f>
        <v>0</v>
      </c>
      <c r="M13" s="73"/>
      <c r="V13" s="48">
        <f aca="true" t="shared" si="10" ref="V13:AD13">SUM(V4:V11)</f>
        <v>1</v>
      </c>
      <c r="W13" s="49">
        <f t="shared" si="10"/>
        <v>1</v>
      </c>
      <c r="X13" s="49">
        <f t="shared" si="10"/>
        <v>3</v>
      </c>
      <c r="Y13" s="49">
        <f t="shared" si="10"/>
        <v>0</v>
      </c>
      <c r="Z13" s="49">
        <f t="shared" si="10"/>
        <v>0</v>
      </c>
      <c r="AA13" s="49">
        <f t="shared" si="10"/>
        <v>2</v>
      </c>
      <c r="AB13" s="49">
        <f t="shared" si="10"/>
        <v>0</v>
      </c>
      <c r="AC13" s="50">
        <f t="shared" si="10"/>
        <v>0</v>
      </c>
      <c r="AD13" s="50">
        <f t="shared" si="10"/>
        <v>0</v>
      </c>
    </row>
    <row r="17" ht="15" thickBot="1"/>
    <row r="18" spans="2:12" ht="17.25" customHeight="1" thickBot="1">
      <c r="B18" s="150" t="s">
        <v>356</v>
      </c>
      <c r="C18" s="151"/>
      <c r="D18" s="151"/>
      <c r="E18" s="152"/>
      <c r="J18" s="153" t="s">
        <v>374</v>
      </c>
      <c r="K18" s="154"/>
      <c r="L18" s="155"/>
    </row>
    <row r="19" spans="2:12" ht="17.25" customHeight="1">
      <c r="B19" s="54" t="s">
        <v>347</v>
      </c>
      <c r="C19" s="102"/>
      <c r="D19" s="102"/>
      <c r="E19" s="51">
        <f>V13</f>
        <v>1</v>
      </c>
      <c r="J19" s="92" t="s">
        <v>373</v>
      </c>
      <c r="K19" s="91" t="s">
        <v>375</v>
      </c>
      <c r="L19" s="93"/>
    </row>
    <row r="20" spans="2:12" ht="17.25" customHeight="1">
      <c r="B20" s="55" t="s">
        <v>350</v>
      </c>
      <c r="C20" s="103"/>
      <c r="D20" s="103"/>
      <c r="E20" s="52">
        <f>W13</f>
        <v>1</v>
      </c>
      <c r="J20" s="94" t="s">
        <v>378</v>
      </c>
      <c r="K20" s="86" t="s">
        <v>379</v>
      </c>
      <c r="L20" s="95"/>
    </row>
    <row r="21" spans="2:12" ht="17.25" customHeight="1">
      <c r="B21" s="55" t="s">
        <v>351</v>
      </c>
      <c r="C21" s="103"/>
      <c r="D21" s="103"/>
      <c r="E21" s="52">
        <f>X13</f>
        <v>3</v>
      </c>
      <c r="J21" s="96"/>
      <c r="K21" s="87" t="s">
        <v>380</v>
      </c>
      <c r="L21" s="97"/>
    </row>
    <row r="22" spans="2:12" ht="17.25" customHeight="1" thickBot="1">
      <c r="B22" s="55" t="s">
        <v>352</v>
      </c>
      <c r="C22" s="103"/>
      <c r="D22" s="103"/>
      <c r="E22" s="52">
        <f>Y13</f>
        <v>0</v>
      </c>
      <c r="J22" s="98"/>
      <c r="K22" s="99" t="s">
        <v>381</v>
      </c>
      <c r="L22" s="100"/>
    </row>
    <row r="23" spans="2:5" ht="17.25" customHeight="1">
      <c r="B23" s="55" t="s">
        <v>353</v>
      </c>
      <c r="C23" s="103"/>
      <c r="D23" s="103"/>
      <c r="E23" s="52">
        <f>Z13</f>
        <v>0</v>
      </c>
    </row>
    <row r="24" spans="2:5" ht="17.25" customHeight="1">
      <c r="B24" s="55" t="s">
        <v>337</v>
      </c>
      <c r="C24" s="103"/>
      <c r="D24" s="103"/>
      <c r="E24" s="52">
        <f>AC13</f>
        <v>0</v>
      </c>
    </row>
    <row r="25" spans="2:5" ht="17.25" customHeight="1">
      <c r="B25" s="55" t="s">
        <v>323</v>
      </c>
      <c r="C25" s="103"/>
      <c r="D25" s="103"/>
      <c r="E25" s="52">
        <f>AB13</f>
        <v>0</v>
      </c>
    </row>
    <row r="26" spans="2:5" ht="17.25" customHeight="1">
      <c r="B26" s="56" t="s">
        <v>376</v>
      </c>
      <c r="C26" s="104"/>
      <c r="D26" s="104"/>
      <c r="E26" s="53">
        <f>AD13</f>
        <v>0</v>
      </c>
    </row>
    <row r="27" spans="2:5" ht="17.25" customHeight="1" thickBot="1">
      <c r="B27" s="56" t="s">
        <v>354</v>
      </c>
      <c r="C27" s="104"/>
      <c r="D27" s="104"/>
      <c r="E27" s="53">
        <f>AA13</f>
        <v>2</v>
      </c>
    </row>
    <row r="28" spans="2:5" ht="17.25" customHeight="1" thickBot="1">
      <c r="B28" s="57" t="s">
        <v>355</v>
      </c>
      <c r="C28" s="105"/>
      <c r="D28" s="105"/>
      <c r="E28" s="58">
        <f>SUM(E19:E27)</f>
        <v>7</v>
      </c>
    </row>
    <row r="30" ht="15" thickBot="1"/>
    <row r="31" spans="2:5" ht="18" customHeight="1" thickBot="1">
      <c r="B31" s="150" t="s">
        <v>357</v>
      </c>
      <c r="C31" s="151"/>
      <c r="D31" s="151"/>
      <c r="E31" s="152"/>
    </row>
    <row r="32" spans="2:5" ht="18" customHeight="1">
      <c r="B32" s="61" t="s">
        <v>358</v>
      </c>
      <c r="C32" s="61"/>
      <c r="D32" s="61"/>
      <c r="E32" s="64">
        <f>F13</f>
        <v>895</v>
      </c>
    </row>
    <row r="33" spans="2:5" ht="18" customHeight="1">
      <c r="B33" s="62" t="s">
        <v>359</v>
      </c>
      <c r="C33" s="62"/>
      <c r="D33" s="62"/>
      <c r="E33" s="65">
        <f>G13</f>
        <v>1784</v>
      </c>
    </row>
    <row r="34" spans="2:5" ht="18" customHeight="1" thickBot="1">
      <c r="B34" s="63" t="s">
        <v>360</v>
      </c>
      <c r="C34" s="63"/>
      <c r="D34" s="63"/>
      <c r="E34" s="66">
        <f>L13</f>
        <v>0</v>
      </c>
    </row>
  </sheetData>
  <mergeCells count="4">
    <mergeCell ref="A1:AC1"/>
    <mergeCell ref="B18:E18"/>
    <mergeCell ref="J18:L18"/>
    <mergeCell ref="B31:E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7"/>
  <sheetViews>
    <sheetView workbookViewId="0" topLeftCell="B1">
      <selection activeCell="D11" sqref="D11"/>
    </sheetView>
  </sheetViews>
  <sheetFormatPr defaultColWidth="9.00390625" defaultRowHeight="12.75"/>
  <cols>
    <col min="1" max="1" width="6.00390625" style="4" customWidth="1"/>
    <col min="2" max="2" width="36.00390625" style="1" customWidth="1"/>
    <col min="3" max="3" width="22.25390625" style="1" customWidth="1"/>
    <col min="4" max="4" width="14.75390625" style="1" customWidth="1"/>
    <col min="5" max="5" width="10.75390625" style="47" customWidth="1"/>
    <col min="6" max="6" width="7.875" style="4" customWidth="1"/>
    <col min="7" max="7" width="7.875" style="22" customWidth="1"/>
    <col min="8" max="8" width="8.625" style="22" customWidth="1"/>
    <col min="9" max="9" width="7.875" style="22" customWidth="1"/>
    <col min="10" max="11" width="9.00390625" style="22" customWidth="1"/>
    <col min="12" max="12" width="10.00390625" style="22" customWidth="1"/>
    <col min="13" max="13" width="10.00390625" style="71" customWidth="1"/>
    <col min="14" max="14" width="8.625" style="22" customWidth="1"/>
    <col min="15" max="15" width="3.75390625" style="1" customWidth="1"/>
    <col min="16" max="16" width="13.00390625" style="4" customWidth="1"/>
    <col min="17" max="18" width="4.00390625" style="1" customWidth="1"/>
    <col min="19" max="19" width="3.875" style="1" customWidth="1"/>
    <col min="20" max="20" width="4.875" style="12" customWidth="1"/>
    <col min="21" max="21" width="12.50390625" style="30" customWidth="1"/>
    <col min="22" max="29" width="3.375" style="4" customWidth="1"/>
    <col min="30" max="36" width="3.375" style="1" customWidth="1"/>
    <col min="37" max="16384" width="9.00390625" style="1" customWidth="1"/>
  </cols>
  <sheetData>
    <row r="1" spans="1:36" ht="30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</row>
    <row r="2" spans="1:36" ht="74.25" customHeight="1">
      <c r="A2" s="5" t="s">
        <v>1</v>
      </c>
      <c r="B2" s="15" t="s">
        <v>2</v>
      </c>
      <c r="C2" s="15" t="s">
        <v>402</v>
      </c>
      <c r="D2" s="15" t="s">
        <v>387</v>
      </c>
      <c r="E2" s="46" t="s">
        <v>297</v>
      </c>
      <c r="F2" s="21" t="s">
        <v>298</v>
      </c>
      <c r="G2" s="21" t="s">
        <v>299</v>
      </c>
      <c r="H2" s="31" t="s">
        <v>338</v>
      </c>
      <c r="I2" s="31" t="s">
        <v>339</v>
      </c>
      <c r="J2" s="31" t="s">
        <v>340</v>
      </c>
      <c r="K2" s="40" t="s">
        <v>343</v>
      </c>
      <c r="L2" s="59" t="s">
        <v>344</v>
      </c>
      <c r="M2" s="69" t="s">
        <v>363</v>
      </c>
      <c r="N2" s="40" t="s">
        <v>300</v>
      </c>
      <c r="O2" s="17" t="s">
        <v>3</v>
      </c>
      <c r="P2" s="5" t="s">
        <v>4</v>
      </c>
      <c r="Q2" s="6" t="s">
        <v>5</v>
      </c>
      <c r="R2" s="6" t="s">
        <v>6</v>
      </c>
      <c r="S2" s="6" t="s">
        <v>7</v>
      </c>
      <c r="T2" s="31" t="s">
        <v>156</v>
      </c>
      <c r="U2" s="31" t="s">
        <v>312</v>
      </c>
      <c r="V2" s="43">
        <v>5</v>
      </c>
      <c r="W2" s="44">
        <v>4</v>
      </c>
      <c r="X2" s="44">
        <v>3</v>
      </c>
      <c r="Y2" s="44">
        <v>2</v>
      </c>
      <c r="Z2" s="44">
        <v>0</v>
      </c>
      <c r="AA2" s="45" t="s">
        <v>324</v>
      </c>
      <c r="AB2" s="45" t="s">
        <v>323</v>
      </c>
      <c r="AC2" s="45" t="s">
        <v>337</v>
      </c>
      <c r="AD2" s="45" t="s">
        <v>376</v>
      </c>
      <c r="AE2" s="147" t="s">
        <v>405</v>
      </c>
      <c r="AF2" s="147" t="s">
        <v>403</v>
      </c>
      <c r="AG2" s="147" t="s">
        <v>410</v>
      </c>
      <c r="AH2" s="147" t="s">
        <v>411</v>
      </c>
      <c r="AI2" s="147" t="s">
        <v>401</v>
      </c>
      <c r="AJ2" s="147" t="s">
        <v>413</v>
      </c>
    </row>
    <row r="3" spans="1:37" s="116" customFormat="1" ht="19.5" customHeight="1">
      <c r="A3" s="74">
        <v>1</v>
      </c>
      <c r="B3" s="106" t="s">
        <v>398</v>
      </c>
      <c r="C3" s="106" t="s">
        <v>403</v>
      </c>
      <c r="D3" s="106" t="s">
        <v>393</v>
      </c>
      <c r="E3" s="107"/>
      <c r="F3" s="108">
        <v>35</v>
      </c>
      <c r="G3" s="108">
        <v>53</v>
      </c>
      <c r="H3" s="109">
        <v>35</v>
      </c>
      <c r="I3" s="109"/>
      <c r="J3" s="109"/>
      <c r="K3" s="109"/>
      <c r="L3" s="110"/>
      <c r="M3" s="111"/>
      <c r="N3" s="109"/>
      <c r="O3" s="112"/>
      <c r="P3" s="108"/>
      <c r="Q3" s="113"/>
      <c r="R3" s="113"/>
      <c r="S3" s="113"/>
      <c r="T3" s="114"/>
      <c r="U3" s="115"/>
      <c r="V3" s="74">
        <v>0</v>
      </c>
      <c r="W3" s="74">
        <v>0</v>
      </c>
      <c r="X3" s="108">
        <v>0</v>
      </c>
      <c r="Y3" s="108">
        <v>0</v>
      </c>
      <c r="Z3" s="108">
        <v>0</v>
      </c>
      <c r="AA3" s="108">
        <v>0</v>
      </c>
      <c r="AB3" s="108">
        <v>0</v>
      </c>
      <c r="AC3" s="108">
        <v>0</v>
      </c>
      <c r="AD3" s="108">
        <v>0</v>
      </c>
      <c r="AE3" s="113">
        <v>0</v>
      </c>
      <c r="AF3" s="113">
        <v>1</v>
      </c>
      <c r="AG3" s="113">
        <v>1</v>
      </c>
      <c r="AH3" s="113">
        <v>0</v>
      </c>
      <c r="AI3" s="113">
        <v>0</v>
      </c>
      <c r="AJ3" s="113">
        <v>0</v>
      </c>
      <c r="AK3" s="116">
        <v>1</v>
      </c>
    </row>
    <row r="4" spans="1:37" s="116" customFormat="1" ht="19.5" customHeight="1">
      <c r="A4" s="74">
        <v>2</v>
      </c>
      <c r="B4" s="106" t="s">
        <v>264</v>
      </c>
      <c r="C4" s="106" t="s">
        <v>403</v>
      </c>
      <c r="D4" s="106" t="s">
        <v>401</v>
      </c>
      <c r="E4" s="107" t="s">
        <v>324</v>
      </c>
      <c r="F4" s="108">
        <f aca="true" t="shared" si="0" ref="F4:F39">H4+I4+J4</f>
        <v>13</v>
      </c>
      <c r="G4" s="108">
        <v>26</v>
      </c>
      <c r="H4" s="109">
        <v>10</v>
      </c>
      <c r="I4" s="109">
        <v>3</v>
      </c>
      <c r="J4" s="109"/>
      <c r="K4" s="109"/>
      <c r="L4" s="110"/>
      <c r="M4" s="111"/>
      <c r="N4" s="109"/>
      <c r="O4" s="112" t="s">
        <v>185</v>
      </c>
      <c r="P4" s="108" t="s">
        <v>186</v>
      </c>
      <c r="Q4" s="113"/>
      <c r="R4" s="113"/>
      <c r="S4" s="113"/>
      <c r="T4" s="146" t="s">
        <v>187</v>
      </c>
      <c r="U4" s="115" t="s">
        <v>302</v>
      </c>
      <c r="V4" s="74">
        <f aca="true" t="shared" si="1" ref="V4:V39">IF(E4="5",1,0)</f>
        <v>0</v>
      </c>
      <c r="W4" s="74">
        <f aca="true" t="shared" si="2" ref="W4:W39">IF(E4="4",1,0)</f>
        <v>0</v>
      </c>
      <c r="X4" s="108">
        <f aca="true" t="shared" si="3" ref="X4:X39">IF(E4="3",1,0)</f>
        <v>0</v>
      </c>
      <c r="Y4" s="108">
        <f aca="true" t="shared" si="4" ref="Y4:Y39">IF(E4="2",1,0)</f>
        <v>0</v>
      </c>
      <c r="Z4" s="108">
        <f aca="true" t="shared" si="5" ref="Z4:Z39">IF(E4="",1,0)</f>
        <v>0</v>
      </c>
      <c r="AA4" s="108">
        <f aca="true" t="shared" si="6" ref="AA4:AA39">IF(E4="Butik",1,0)</f>
        <v>1</v>
      </c>
      <c r="AB4" s="108">
        <f aca="true" t="shared" si="7" ref="AB4:AB39">IF(E4="Residence",1,0)</f>
        <v>0</v>
      </c>
      <c r="AC4" s="108">
        <f aca="true" t="shared" si="8" ref="AC4:AC39">IF(E4="Pansiyon",1,0)</f>
        <v>0</v>
      </c>
      <c r="AD4" s="108">
        <f aca="true" t="shared" si="9" ref="AD4:AD39">IF(E4="Köy Evi",1,0)</f>
        <v>0</v>
      </c>
      <c r="AE4" s="113">
        <v>0</v>
      </c>
      <c r="AF4" s="113">
        <v>1</v>
      </c>
      <c r="AG4" s="113">
        <v>0</v>
      </c>
      <c r="AH4" s="113">
        <v>0</v>
      </c>
      <c r="AI4" s="113">
        <v>2</v>
      </c>
      <c r="AJ4" s="113">
        <v>0</v>
      </c>
      <c r="AK4" s="116">
        <v>1</v>
      </c>
    </row>
    <row r="5" spans="1:37" ht="19.5" customHeight="1">
      <c r="A5" s="8">
        <v>3</v>
      </c>
      <c r="B5" s="16" t="s">
        <v>12</v>
      </c>
      <c r="C5" s="16" t="s">
        <v>379</v>
      </c>
      <c r="D5" s="16" t="s">
        <v>388</v>
      </c>
      <c r="E5" s="41" t="s">
        <v>346</v>
      </c>
      <c r="F5" s="38">
        <f t="shared" si="0"/>
        <v>132</v>
      </c>
      <c r="G5" s="3">
        <v>205</v>
      </c>
      <c r="H5" s="37">
        <v>113</v>
      </c>
      <c r="I5" s="37">
        <v>18</v>
      </c>
      <c r="J5" s="37">
        <v>1</v>
      </c>
      <c r="K5" s="37">
        <v>6</v>
      </c>
      <c r="L5" s="67">
        <v>1085</v>
      </c>
      <c r="M5" s="70"/>
      <c r="N5" s="37" t="s">
        <v>377</v>
      </c>
      <c r="O5" s="18" t="s">
        <v>50</v>
      </c>
      <c r="P5" s="3" t="s">
        <v>51</v>
      </c>
      <c r="Q5" s="2"/>
      <c r="R5" s="2"/>
      <c r="S5" s="2"/>
      <c r="T5" s="85" t="s">
        <v>333</v>
      </c>
      <c r="U5" s="33" t="s">
        <v>302</v>
      </c>
      <c r="V5" s="39">
        <f t="shared" si="1"/>
        <v>1</v>
      </c>
      <c r="W5" s="39">
        <f t="shared" si="2"/>
        <v>0</v>
      </c>
      <c r="X5" s="38">
        <f t="shared" si="3"/>
        <v>0</v>
      </c>
      <c r="Y5" s="38">
        <f t="shared" si="4"/>
        <v>0</v>
      </c>
      <c r="Z5" s="38">
        <f t="shared" si="5"/>
        <v>0</v>
      </c>
      <c r="AA5" s="38">
        <f t="shared" si="6"/>
        <v>0</v>
      </c>
      <c r="AB5" s="38">
        <f t="shared" si="7"/>
        <v>0</v>
      </c>
      <c r="AC5" s="38">
        <f t="shared" si="8"/>
        <v>0</v>
      </c>
      <c r="AD5" s="38">
        <f t="shared" si="9"/>
        <v>0</v>
      </c>
      <c r="AE5" s="2">
        <v>1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1">
        <v>1</v>
      </c>
    </row>
    <row r="6" spans="1:37" ht="19.5" customHeight="1">
      <c r="A6" s="74">
        <v>4</v>
      </c>
      <c r="B6" s="16" t="s">
        <v>46</v>
      </c>
      <c r="C6" s="16" t="s">
        <v>405</v>
      </c>
      <c r="D6" s="16" t="s">
        <v>391</v>
      </c>
      <c r="E6" s="41" t="s">
        <v>348</v>
      </c>
      <c r="F6" s="39">
        <f t="shared" si="0"/>
        <v>40</v>
      </c>
      <c r="G6" s="3">
        <v>68</v>
      </c>
      <c r="H6" s="37">
        <v>40</v>
      </c>
      <c r="I6" s="37"/>
      <c r="J6" s="37"/>
      <c r="K6" s="37"/>
      <c r="L6" s="67"/>
      <c r="M6" s="70"/>
      <c r="N6" s="37" t="s">
        <v>373</v>
      </c>
      <c r="O6" s="18" t="s">
        <v>226</v>
      </c>
      <c r="P6" s="3" t="s">
        <v>242</v>
      </c>
      <c r="Q6" s="2"/>
      <c r="R6" s="2"/>
      <c r="S6" s="2"/>
      <c r="T6" s="11"/>
      <c r="U6" s="33" t="s">
        <v>302</v>
      </c>
      <c r="V6" s="39">
        <f t="shared" si="1"/>
        <v>0</v>
      </c>
      <c r="W6" s="39">
        <f t="shared" si="2"/>
        <v>0</v>
      </c>
      <c r="X6" s="38">
        <f t="shared" si="3"/>
        <v>0</v>
      </c>
      <c r="Y6" s="38">
        <f t="shared" si="4"/>
        <v>1</v>
      </c>
      <c r="Z6" s="38">
        <f t="shared" si="5"/>
        <v>0</v>
      </c>
      <c r="AA6" s="38">
        <f t="shared" si="6"/>
        <v>0</v>
      </c>
      <c r="AB6" s="38">
        <f t="shared" si="7"/>
        <v>0</v>
      </c>
      <c r="AC6" s="38">
        <f t="shared" si="8"/>
        <v>0</v>
      </c>
      <c r="AD6" s="38">
        <f t="shared" si="9"/>
        <v>0</v>
      </c>
      <c r="AE6" s="2">
        <v>1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1">
        <v>1</v>
      </c>
    </row>
    <row r="7" spans="1:37" ht="19.5" customHeight="1">
      <c r="A7" s="74">
        <v>5</v>
      </c>
      <c r="B7" s="16" t="s">
        <v>139</v>
      </c>
      <c r="C7" s="16" t="s">
        <v>405</v>
      </c>
      <c r="D7" s="16" t="s">
        <v>390</v>
      </c>
      <c r="E7" s="41" t="s">
        <v>349</v>
      </c>
      <c r="F7" s="38">
        <f t="shared" si="0"/>
        <v>60</v>
      </c>
      <c r="G7" s="3">
        <v>120</v>
      </c>
      <c r="H7" s="37">
        <v>60</v>
      </c>
      <c r="I7" s="37"/>
      <c r="J7" s="37"/>
      <c r="K7" s="37"/>
      <c r="L7" s="67"/>
      <c r="M7" s="70"/>
      <c r="N7" s="37"/>
      <c r="O7" s="18" t="s">
        <v>248</v>
      </c>
      <c r="P7" s="3" t="s">
        <v>249</v>
      </c>
      <c r="Q7" s="2"/>
      <c r="R7" s="2"/>
      <c r="S7" s="2"/>
      <c r="T7" s="11"/>
      <c r="U7" s="33" t="s">
        <v>302</v>
      </c>
      <c r="V7" s="39">
        <f t="shared" si="1"/>
        <v>0</v>
      </c>
      <c r="W7" s="39">
        <f t="shared" si="2"/>
        <v>0</v>
      </c>
      <c r="X7" s="38">
        <f t="shared" si="3"/>
        <v>1</v>
      </c>
      <c r="Y7" s="38">
        <f t="shared" si="4"/>
        <v>0</v>
      </c>
      <c r="Z7" s="38">
        <f t="shared" si="5"/>
        <v>0</v>
      </c>
      <c r="AA7" s="38">
        <f t="shared" si="6"/>
        <v>0</v>
      </c>
      <c r="AB7" s="38">
        <f t="shared" si="7"/>
        <v>0</v>
      </c>
      <c r="AC7" s="38">
        <f t="shared" si="8"/>
        <v>0</v>
      </c>
      <c r="AD7" s="38">
        <f t="shared" si="9"/>
        <v>0</v>
      </c>
      <c r="AE7" s="2">
        <v>1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1">
        <v>1</v>
      </c>
    </row>
    <row r="8" spans="1:37" s="145" customFormat="1" ht="19.5" customHeight="1">
      <c r="A8" s="74">
        <v>6</v>
      </c>
      <c r="B8" s="134" t="s">
        <v>421</v>
      </c>
      <c r="C8" s="134" t="s">
        <v>405</v>
      </c>
      <c r="D8" s="134" t="s">
        <v>401</v>
      </c>
      <c r="E8" s="135" t="s">
        <v>324</v>
      </c>
      <c r="F8" s="38">
        <f t="shared" si="0"/>
        <v>4</v>
      </c>
      <c r="G8" s="136">
        <v>10</v>
      </c>
      <c r="H8" s="137">
        <v>4</v>
      </c>
      <c r="I8" s="137"/>
      <c r="J8" s="137"/>
      <c r="K8" s="137"/>
      <c r="L8" s="138"/>
      <c r="M8" s="139"/>
      <c r="N8" s="137"/>
      <c r="O8" s="140" t="s">
        <v>370</v>
      </c>
      <c r="P8" s="136" t="s">
        <v>167</v>
      </c>
      <c r="Q8" s="141"/>
      <c r="R8" s="142" t="s">
        <v>369</v>
      </c>
      <c r="S8" s="141"/>
      <c r="T8" s="143" t="s">
        <v>173</v>
      </c>
      <c r="U8" s="144" t="s">
        <v>302</v>
      </c>
      <c r="V8" s="133">
        <f t="shared" si="1"/>
        <v>0</v>
      </c>
      <c r="W8" s="133">
        <f t="shared" si="2"/>
        <v>0</v>
      </c>
      <c r="X8" s="136">
        <f t="shared" si="3"/>
        <v>0</v>
      </c>
      <c r="Y8" s="136">
        <f t="shared" si="4"/>
        <v>0</v>
      </c>
      <c r="Z8" s="136">
        <f t="shared" si="5"/>
        <v>0</v>
      </c>
      <c r="AA8" s="136">
        <f t="shared" si="6"/>
        <v>1</v>
      </c>
      <c r="AB8" s="136">
        <f t="shared" si="7"/>
        <v>0</v>
      </c>
      <c r="AC8" s="136">
        <f t="shared" si="8"/>
        <v>0</v>
      </c>
      <c r="AD8" s="136">
        <f t="shared" si="9"/>
        <v>0</v>
      </c>
      <c r="AE8" s="141">
        <v>1</v>
      </c>
      <c r="AF8" s="141"/>
      <c r="AG8" s="141"/>
      <c r="AH8" s="141"/>
      <c r="AI8" s="141"/>
      <c r="AJ8" s="141"/>
      <c r="AK8" s="145">
        <v>1</v>
      </c>
    </row>
    <row r="9" spans="1:37" ht="19.5" customHeight="1">
      <c r="A9" s="8">
        <v>7</v>
      </c>
      <c r="B9" s="16" t="s">
        <v>29</v>
      </c>
      <c r="C9" s="16" t="s">
        <v>405</v>
      </c>
      <c r="D9" s="16" t="s">
        <v>391</v>
      </c>
      <c r="E9" s="41" t="s">
        <v>348</v>
      </c>
      <c r="F9" s="38">
        <f t="shared" si="0"/>
        <v>30</v>
      </c>
      <c r="G9" s="3">
        <v>65</v>
      </c>
      <c r="H9" s="37">
        <v>30</v>
      </c>
      <c r="I9" s="37"/>
      <c r="J9" s="37"/>
      <c r="K9" s="37"/>
      <c r="L9" s="67"/>
      <c r="M9" s="70"/>
      <c r="N9" s="37" t="s">
        <v>373</v>
      </c>
      <c r="O9" s="18" t="s">
        <v>129</v>
      </c>
      <c r="P9" s="3" t="s">
        <v>130</v>
      </c>
      <c r="Q9" s="2"/>
      <c r="R9" s="2"/>
      <c r="S9" s="2"/>
      <c r="T9" s="11"/>
      <c r="U9" s="33" t="s">
        <v>302</v>
      </c>
      <c r="V9" s="39">
        <f t="shared" si="1"/>
        <v>0</v>
      </c>
      <c r="W9" s="39">
        <f t="shared" si="2"/>
        <v>0</v>
      </c>
      <c r="X9" s="38">
        <f t="shared" si="3"/>
        <v>0</v>
      </c>
      <c r="Y9" s="38">
        <f t="shared" si="4"/>
        <v>1</v>
      </c>
      <c r="Z9" s="38">
        <f t="shared" si="5"/>
        <v>0</v>
      </c>
      <c r="AA9" s="38">
        <f t="shared" si="6"/>
        <v>0</v>
      </c>
      <c r="AB9" s="38">
        <f t="shared" si="7"/>
        <v>0</v>
      </c>
      <c r="AC9" s="38">
        <f t="shared" si="8"/>
        <v>0</v>
      </c>
      <c r="AD9" s="38">
        <f t="shared" si="9"/>
        <v>0</v>
      </c>
      <c r="AE9" s="2">
        <v>1</v>
      </c>
      <c r="AF9" s="2"/>
      <c r="AG9" s="2"/>
      <c r="AH9" s="2"/>
      <c r="AI9" s="2"/>
      <c r="AJ9" s="2"/>
      <c r="AK9" s="1">
        <v>1</v>
      </c>
    </row>
    <row r="10" spans="1:37" ht="19.5" customHeight="1">
      <c r="A10" s="74">
        <v>8</v>
      </c>
      <c r="B10" s="16" t="s">
        <v>38</v>
      </c>
      <c r="C10" s="16" t="s">
        <v>403</v>
      </c>
      <c r="D10" s="16" t="s">
        <v>393</v>
      </c>
      <c r="E10" s="41"/>
      <c r="F10" s="38">
        <v>50</v>
      </c>
      <c r="G10" s="3">
        <v>75</v>
      </c>
      <c r="H10" s="37">
        <v>50</v>
      </c>
      <c r="I10" s="37"/>
      <c r="J10" s="37"/>
      <c r="K10" s="37"/>
      <c r="L10" s="67"/>
      <c r="M10" s="70"/>
      <c r="N10" s="37"/>
      <c r="O10" s="18" t="s">
        <v>210</v>
      </c>
      <c r="P10" s="3" t="s">
        <v>272</v>
      </c>
      <c r="Q10" s="2"/>
      <c r="R10" s="2"/>
      <c r="S10" s="2"/>
      <c r="T10" s="11"/>
      <c r="U10" s="33" t="s">
        <v>302</v>
      </c>
      <c r="V10" s="39">
        <f t="shared" si="1"/>
        <v>0</v>
      </c>
      <c r="W10" s="39">
        <f t="shared" si="2"/>
        <v>0</v>
      </c>
      <c r="X10" s="38">
        <f t="shared" si="3"/>
        <v>0</v>
      </c>
      <c r="Y10" s="38">
        <f t="shared" si="4"/>
        <v>0</v>
      </c>
      <c r="Z10" s="38">
        <v>0</v>
      </c>
      <c r="AA10" s="38">
        <f t="shared" si="6"/>
        <v>0</v>
      </c>
      <c r="AB10" s="38">
        <f t="shared" si="7"/>
        <v>0</v>
      </c>
      <c r="AC10" s="38">
        <f t="shared" si="8"/>
        <v>0</v>
      </c>
      <c r="AD10" s="38">
        <f t="shared" si="9"/>
        <v>0</v>
      </c>
      <c r="AE10" s="2"/>
      <c r="AF10" s="2">
        <v>1</v>
      </c>
      <c r="AG10" s="2">
        <v>1</v>
      </c>
      <c r="AH10" s="2"/>
      <c r="AI10" s="2"/>
      <c r="AJ10" s="2"/>
      <c r="AK10" s="1">
        <v>1</v>
      </c>
    </row>
    <row r="11" spans="1:37" ht="19.5" customHeight="1">
      <c r="A11" s="74">
        <v>9</v>
      </c>
      <c r="B11" s="16" t="s">
        <v>16</v>
      </c>
      <c r="C11" s="16" t="s">
        <v>405</v>
      </c>
      <c r="D11" s="16" t="s">
        <v>391</v>
      </c>
      <c r="E11" s="41" t="s">
        <v>348</v>
      </c>
      <c r="F11" s="38">
        <v>57</v>
      </c>
      <c r="G11" s="3">
        <v>109</v>
      </c>
      <c r="H11" s="37">
        <v>57</v>
      </c>
      <c r="I11" s="37"/>
      <c r="J11" s="37"/>
      <c r="K11" s="37"/>
      <c r="L11" s="67"/>
      <c r="M11" s="70"/>
      <c r="N11" s="37"/>
      <c r="O11" s="18" t="s">
        <v>336</v>
      </c>
      <c r="P11" s="3" t="s">
        <v>252</v>
      </c>
      <c r="Q11" s="2"/>
      <c r="R11" s="85" t="s">
        <v>335</v>
      </c>
      <c r="S11" s="2"/>
      <c r="T11" s="85" t="s">
        <v>334</v>
      </c>
      <c r="U11" s="33" t="s">
        <v>302</v>
      </c>
      <c r="V11" s="39">
        <f t="shared" si="1"/>
        <v>0</v>
      </c>
      <c r="W11" s="39">
        <f t="shared" si="2"/>
        <v>0</v>
      </c>
      <c r="X11" s="38">
        <f t="shared" si="3"/>
        <v>0</v>
      </c>
      <c r="Y11" s="38">
        <f t="shared" si="4"/>
        <v>1</v>
      </c>
      <c r="Z11" s="38">
        <f t="shared" si="5"/>
        <v>0</v>
      </c>
      <c r="AA11" s="38">
        <f t="shared" si="6"/>
        <v>0</v>
      </c>
      <c r="AB11" s="38">
        <f t="shared" si="7"/>
        <v>0</v>
      </c>
      <c r="AC11" s="38">
        <f t="shared" si="8"/>
        <v>0</v>
      </c>
      <c r="AD11" s="38">
        <f t="shared" si="9"/>
        <v>0</v>
      </c>
      <c r="AE11" s="2">
        <v>1</v>
      </c>
      <c r="AF11" s="2"/>
      <c r="AG11" s="2"/>
      <c r="AH11" s="2"/>
      <c r="AI11" s="2"/>
      <c r="AJ11" s="2"/>
      <c r="AK11" s="1">
        <v>1</v>
      </c>
    </row>
    <row r="12" spans="1:37" ht="19.5" customHeight="1">
      <c r="A12" s="74">
        <v>10</v>
      </c>
      <c r="B12" s="16" t="s">
        <v>276</v>
      </c>
      <c r="C12" s="16" t="s">
        <v>403</v>
      </c>
      <c r="D12" s="16" t="s">
        <v>401</v>
      </c>
      <c r="E12" s="41"/>
      <c r="F12" s="38">
        <v>55</v>
      </c>
      <c r="G12" s="3">
        <v>90</v>
      </c>
      <c r="H12" s="37">
        <v>55</v>
      </c>
      <c r="I12" s="37"/>
      <c r="J12" s="37"/>
      <c r="K12" s="37"/>
      <c r="L12" s="67"/>
      <c r="M12" s="70"/>
      <c r="N12" s="37"/>
      <c r="O12" s="18" t="s">
        <v>218</v>
      </c>
      <c r="P12" s="3" t="s">
        <v>275</v>
      </c>
      <c r="Q12" s="2"/>
      <c r="R12" s="2"/>
      <c r="S12" s="2"/>
      <c r="T12" s="11"/>
      <c r="U12" s="33" t="s">
        <v>302</v>
      </c>
      <c r="V12" s="39">
        <f t="shared" si="1"/>
        <v>0</v>
      </c>
      <c r="W12" s="39">
        <f t="shared" si="2"/>
        <v>0</v>
      </c>
      <c r="X12" s="38">
        <f t="shared" si="3"/>
        <v>0</v>
      </c>
      <c r="Y12" s="38">
        <f t="shared" si="4"/>
        <v>0</v>
      </c>
      <c r="Z12" s="38">
        <v>0</v>
      </c>
      <c r="AA12" s="38">
        <f t="shared" si="6"/>
        <v>0</v>
      </c>
      <c r="AB12" s="38">
        <f t="shared" si="7"/>
        <v>0</v>
      </c>
      <c r="AC12" s="38">
        <f t="shared" si="8"/>
        <v>0</v>
      </c>
      <c r="AD12" s="38">
        <f t="shared" si="9"/>
        <v>0</v>
      </c>
      <c r="AE12" s="2"/>
      <c r="AF12" s="2">
        <v>1</v>
      </c>
      <c r="AG12" s="2"/>
      <c r="AH12" s="2"/>
      <c r="AI12" s="2">
        <v>1</v>
      </c>
      <c r="AJ12" s="2"/>
      <c r="AK12" s="1">
        <v>1</v>
      </c>
    </row>
    <row r="13" spans="1:37" ht="19.5" customHeight="1">
      <c r="A13" s="8">
        <v>11</v>
      </c>
      <c r="B13" s="16" t="s">
        <v>407</v>
      </c>
      <c r="C13" s="16" t="s">
        <v>405</v>
      </c>
      <c r="D13" s="16" t="s">
        <v>391</v>
      </c>
      <c r="E13" s="41" t="s">
        <v>348</v>
      </c>
      <c r="F13" s="38">
        <f t="shared" si="0"/>
        <v>31</v>
      </c>
      <c r="G13" s="3">
        <v>68</v>
      </c>
      <c r="H13" s="37">
        <v>22</v>
      </c>
      <c r="I13" s="37">
        <v>9</v>
      </c>
      <c r="J13" s="37"/>
      <c r="K13" s="37"/>
      <c r="L13" s="67"/>
      <c r="M13" s="70"/>
      <c r="N13" s="37" t="s">
        <v>373</v>
      </c>
      <c r="O13" s="18" t="s">
        <v>366</v>
      </c>
      <c r="P13" s="3" t="s">
        <v>273</v>
      </c>
      <c r="Q13" s="2"/>
      <c r="R13" s="2"/>
      <c r="S13" s="2"/>
      <c r="T13" s="11"/>
      <c r="U13" s="33" t="s">
        <v>302</v>
      </c>
      <c r="V13" s="39">
        <f t="shared" si="1"/>
        <v>0</v>
      </c>
      <c r="W13" s="39">
        <f t="shared" si="2"/>
        <v>0</v>
      </c>
      <c r="X13" s="38">
        <f t="shared" si="3"/>
        <v>0</v>
      </c>
      <c r="Y13" s="38">
        <f t="shared" si="4"/>
        <v>1</v>
      </c>
      <c r="Z13" s="38">
        <f t="shared" si="5"/>
        <v>0</v>
      </c>
      <c r="AA13" s="38">
        <f t="shared" si="6"/>
        <v>0</v>
      </c>
      <c r="AB13" s="38">
        <f t="shared" si="7"/>
        <v>0</v>
      </c>
      <c r="AC13" s="38">
        <f t="shared" si="8"/>
        <v>0</v>
      </c>
      <c r="AD13" s="38">
        <f t="shared" si="9"/>
        <v>0</v>
      </c>
      <c r="AE13" s="2">
        <v>1</v>
      </c>
      <c r="AF13" s="2"/>
      <c r="AG13" s="2"/>
      <c r="AH13" s="2"/>
      <c r="AI13" s="2"/>
      <c r="AJ13" s="2"/>
      <c r="AK13" s="1">
        <v>1</v>
      </c>
    </row>
    <row r="14" spans="1:37" ht="19.5" customHeight="1">
      <c r="A14" s="74">
        <v>12</v>
      </c>
      <c r="B14" s="16" t="s">
        <v>61</v>
      </c>
      <c r="C14" s="16" t="s">
        <v>405</v>
      </c>
      <c r="D14" s="16" t="s">
        <v>389</v>
      </c>
      <c r="E14" s="41" t="s">
        <v>345</v>
      </c>
      <c r="F14" s="38">
        <f t="shared" si="0"/>
        <v>94</v>
      </c>
      <c r="G14" s="3">
        <v>198</v>
      </c>
      <c r="H14" s="37">
        <v>84</v>
      </c>
      <c r="I14" s="37">
        <v>10</v>
      </c>
      <c r="J14" s="37"/>
      <c r="K14" s="37"/>
      <c r="L14" s="67"/>
      <c r="M14" s="70"/>
      <c r="N14" s="37" t="s">
        <v>373</v>
      </c>
      <c r="O14" s="18" t="s">
        <v>62</v>
      </c>
      <c r="P14" s="3" t="s">
        <v>63</v>
      </c>
      <c r="Q14" s="2"/>
      <c r="R14" s="2"/>
      <c r="S14" s="2"/>
      <c r="T14" s="11"/>
      <c r="U14" s="33" t="s">
        <v>302</v>
      </c>
      <c r="V14" s="39">
        <f t="shared" si="1"/>
        <v>0</v>
      </c>
      <c r="W14" s="39">
        <f t="shared" si="2"/>
        <v>1</v>
      </c>
      <c r="X14" s="38">
        <f t="shared" si="3"/>
        <v>0</v>
      </c>
      <c r="Y14" s="38">
        <f t="shared" si="4"/>
        <v>0</v>
      </c>
      <c r="Z14" s="38">
        <f t="shared" si="5"/>
        <v>0</v>
      </c>
      <c r="AA14" s="38">
        <f t="shared" si="6"/>
        <v>0</v>
      </c>
      <c r="AB14" s="38">
        <f t="shared" si="7"/>
        <v>0</v>
      </c>
      <c r="AC14" s="38">
        <f t="shared" si="8"/>
        <v>0</v>
      </c>
      <c r="AD14" s="38">
        <f t="shared" si="9"/>
        <v>0</v>
      </c>
      <c r="AE14" s="2">
        <v>1</v>
      </c>
      <c r="AF14" s="2"/>
      <c r="AG14" s="2"/>
      <c r="AH14" s="2"/>
      <c r="AI14" s="2"/>
      <c r="AJ14" s="2"/>
      <c r="AK14" s="116">
        <v>1</v>
      </c>
    </row>
    <row r="15" spans="1:37" ht="19.5" customHeight="1">
      <c r="A15" s="74">
        <v>13</v>
      </c>
      <c r="B15" s="16" t="s">
        <v>195</v>
      </c>
      <c r="C15" s="16" t="s">
        <v>379</v>
      </c>
      <c r="D15" s="16" t="s">
        <v>388</v>
      </c>
      <c r="E15" s="41" t="s">
        <v>346</v>
      </c>
      <c r="F15" s="38">
        <f t="shared" si="0"/>
        <v>186</v>
      </c>
      <c r="G15" s="3">
        <v>456</v>
      </c>
      <c r="H15" s="37">
        <v>158</v>
      </c>
      <c r="I15" s="37">
        <v>27</v>
      </c>
      <c r="J15" s="37">
        <v>1</v>
      </c>
      <c r="K15" s="37"/>
      <c r="L15" s="67"/>
      <c r="M15" s="70"/>
      <c r="N15" s="37" t="s">
        <v>377</v>
      </c>
      <c r="O15" s="18" t="s">
        <v>197</v>
      </c>
      <c r="P15" s="3" t="s">
        <v>232</v>
      </c>
      <c r="Q15" s="2"/>
      <c r="R15" s="2"/>
      <c r="S15" s="2" t="s">
        <v>198</v>
      </c>
      <c r="T15" s="36" t="s">
        <v>196</v>
      </c>
      <c r="U15" s="33" t="s">
        <v>302</v>
      </c>
      <c r="V15" s="39">
        <f t="shared" si="1"/>
        <v>1</v>
      </c>
      <c r="W15" s="39">
        <f t="shared" si="2"/>
        <v>0</v>
      </c>
      <c r="X15" s="38">
        <f t="shared" si="3"/>
        <v>0</v>
      </c>
      <c r="Y15" s="38">
        <f t="shared" si="4"/>
        <v>0</v>
      </c>
      <c r="Z15" s="38">
        <f t="shared" si="5"/>
        <v>0</v>
      </c>
      <c r="AA15" s="38">
        <f t="shared" si="6"/>
        <v>0</v>
      </c>
      <c r="AB15" s="38">
        <f t="shared" si="7"/>
        <v>0</v>
      </c>
      <c r="AC15" s="38">
        <f t="shared" si="8"/>
        <v>0</v>
      </c>
      <c r="AD15" s="38">
        <f t="shared" si="9"/>
        <v>0</v>
      </c>
      <c r="AE15" s="2">
        <v>1</v>
      </c>
      <c r="AF15" s="2"/>
      <c r="AG15" s="2"/>
      <c r="AH15" s="2"/>
      <c r="AI15" s="2"/>
      <c r="AJ15" s="2"/>
      <c r="AK15" s="116">
        <v>1</v>
      </c>
    </row>
    <row r="16" spans="1:37" ht="19.5" customHeight="1">
      <c r="A16" s="74">
        <v>14</v>
      </c>
      <c r="B16" s="16" t="s">
        <v>325</v>
      </c>
      <c r="C16" s="16" t="s">
        <v>403</v>
      </c>
      <c r="D16" s="16" t="s">
        <v>393</v>
      </c>
      <c r="E16" s="41"/>
      <c r="F16" s="38">
        <v>28</v>
      </c>
      <c r="G16" s="3">
        <v>48</v>
      </c>
      <c r="H16" s="37">
        <v>28</v>
      </c>
      <c r="I16" s="37"/>
      <c r="J16" s="37"/>
      <c r="K16" s="37"/>
      <c r="L16" s="67"/>
      <c r="M16" s="70"/>
      <c r="N16" s="37"/>
      <c r="O16" s="18" t="s">
        <v>253</v>
      </c>
      <c r="P16" s="3" t="s">
        <v>277</v>
      </c>
      <c r="Q16" s="2"/>
      <c r="R16" s="2"/>
      <c r="S16" s="2"/>
      <c r="T16" s="11"/>
      <c r="U16" s="33" t="s">
        <v>302</v>
      </c>
      <c r="V16" s="39">
        <f t="shared" si="1"/>
        <v>0</v>
      </c>
      <c r="W16" s="39">
        <f t="shared" si="2"/>
        <v>0</v>
      </c>
      <c r="X16" s="38">
        <f t="shared" si="3"/>
        <v>0</v>
      </c>
      <c r="Y16" s="38">
        <f t="shared" si="4"/>
        <v>0</v>
      </c>
      <c r="Z16" s="38">
        <v>0</v>
      </c>
      <c r="AA16" s="38">
        <f t="shared" si="6"/>
        <v>0</v>
      </c>
      <c r="AB16" s="38">
        <f t="shared" si="7"/>
        <v>0</v>
      </c>
      <c r="AC16" s="38">
        <f t="shared" si="8"/>
        <v>0</v>
      </c>
      <c r="AD16" s="38">
        <f t="shared" si="9"/>
        <v>0</v>
      </c>
      <c r="AE16" s="2"/>
      <c r="AF16" s="2">
        <v>1</v>
      </c>
      <c r="AG16" s="2">
        <v>1</v>
      </c>
      <c r="AH16" s="2"/>
      <c r="AI16" s="2"/>
      <c r="AJ16" s="2"/>
      <c r="AK16" s="1">
        <v>1</v>
      </c>
    </row>
    <row r="17" spans="1:37" ht="19.5" customHeight="1">
      <c r="A17" s="8">
        <v>15</v>
      </c>
      <c r="B17" s="16" t="s">
        <v>320</v>
      </c>
      <c r="C17" s="16" t="s">
        <v>405</v>
      </c>
      <c r="D17" s="16" t="s">
        <v>390</v>
      </c>
      <c r="E17" s="41" t="s">
        <v>349</v>
      </c>
      <c r="F17" s="38">
        <f t="shared" si="0"/>
        <v>48</v>
      </c>
      <c r="G17" s="3">
        <v>120</v>
      </c>
      <c r="H17" s="37">
        <v>48</v>
      </c>
      <c r="I17" s="37"/>
      <c r="J17" s="37"/>
      <c r="K17" s="37"/>
      <c r="L17" s="67"/>
      <c r="M17" s="70"/>
      <c r="N17" s="37"/>
      <c r="O17" s="18" t="s">
        <v>321</v>
      </c>
      <c r="P17" s="3"/>
      <c r="Q17" s="2"/>
      <c r="R17" s="2"/>
      <c r="S17" s="2"/>
      <c r="T17" s="11"/>
      <c r="U17" s="33" t="s">
        <v>302</v>
      </c>
      <c r="V17" s="39">
        <f t="shared" si="1"/>
        <v>0</v>
      </c>
      <c r="W17" s="39">
        <f t="shared" si="2"/>
        <v>0</v>
      </c>
      <c r="X17" s="38">
        <f t="shared" si="3"/>
        <v>1</v>
      </c>
      <c r="Y17" s="38">
        <f t="shared" si="4"/>
        <v>0</v>
      </c>
      <c r="Z17" s="38">
        <f t="shared" si="5"/>
        <v>0</v>
      </c>
      <c r="AA17" s="38">
        <f t="shared" si="6"/>
        <v>0</v>
      </c>
      <c r="AB17" s="38">
        <f t="shared" si="7"/>
        <v>0</v>
      </c>
      <c r="AC17" s="38">
        <f t="shared" si="8"/>
        <v>0</v>
      </c>
      <c r="AD17" s="38">
        <f t="shared" si="9"/>
        <v>0</v>
      </c>
      <c r="AE17" s="2">
        <v>1</v>
      </c>
      <c r="AF17" s="2"/>
      <c r="AG17" s="2"/>
      <c r="AH17" s="2"/>
      <c r="AI17" s="2"/>
      <c r="AJ17" s="2"/>
      <c r="AK17" s="1">
        <v>1</v>
      </c>
    </row>
    <row r="18" spans="1:37" ht="19.5" customHeight="1">
      <c r="A18" s="74">
        <v>16</v>
      </c>
      <c r="B18" s="16" t="s">
        <v>406</v>
      </c>
      <c r="C18" s="16" t="s">
        <v>405</v>
      </c>
      <c r="D18" s="16" t="s">
        <v>392</v>
      </c>
      <c r="E18" s="41"/>
      <c r="F18" s="38">
        <f t="shared" si="0"/>
        <v>0</v>
      </c>
      <c r="G18" s="3">
        <v>10</v>
      </c>
      <c r="H18" s="37"/>
      <c r="I18" s="37"/>
      <c r="J18" s="37"/>
      <c r="K18" s="37"/>
      <c r="L18" s="67"/>
      <c r="M18" s="70"/>
      <c r="N18" s="37"/>
      <c r="O18" s="18"/>
      <c r="P18" s="3"/>
      <c r="Q18" s="2"/>
      <c r="R18" s="2"/>
      <c r="S18" s="2"/>
      <c r="T18" s="11"/>
      <c r="U18" s="33"/>
      <c r="V18" s="39"/>
      <c r="W18" s="39"/>
      <c r="X18" s="38"/>
      <c r="Y18" s="38"/>
      <c r="Z18" s="38"/>
      <c r="AA18" s="38"/>
      <c r="AB18" s="38"/>
      <c r="AC18" s="38"/>
      <c r="AD18" s="38"/>
      <c r="AE18" s="2">
        <v>1</v>
      </c>
      <c r="AF18" s="2"/>
      <c r="AG18" s="2"/>
      <c r="AH18" s="2"/>
      <c r="AI18" s="2"/>
      <c r="AJ18" s="2">
        <v>1</v>
      </c>
      <c r="AK18" s="1">
        <v>1</v>
      </c>
    </row>
    <row r="19" spans="1:37" ht="19.5" customHeight="1">
      <c r="A19" s="74">
        <v>17</v>
      </c>
      <c r="B19" s="16" t="s">
        <v>30</v>
      </c>
      <c r="C19" s="16" t="s">
        <v>403</v>
      </c>
      <c r="D19" s="16" t="s">
        <v>393</v>
      </c>
      <c r="E19" s="41"/>
      <c r="F19" s="38">
        <v>30</v>
      </c>
      <c r="G19" s="3">
        <v>64</v>
      </c>
      <c r="H19" s="37">
        <v>30</v>
      </c>
      <c r="I19" s="37"/>
      <c r="J19" s="37"/>
      <c r="K19" s="37"/>
      <c r="L19" s="67"/>
      <c r="M19" s="70"/>
      <c r="N19" s="37"/>
      <c r="O19" s="18" t="s">
        <v>133</v>
      </c>
      <c r="P19" s="3" t="s">
        <v>295</v>
      </c>
      <c r="Q19" s="2"/>
      <c r="R19" s="2"/>
      <c r="S19" s="2"/>
      <c r="T19" s="36" t="s">
        <v>134</v>
      </c>
      <c r="U19" s="33" t="s">
        <v>302</v>
      </c>
      <c r="V19" s="39">
        <f t="shared" si="1"/>
        <v>0</v>
      </c>
      <c r="W19" s="39">
        <f t="shared" si="2"/>
        <v>0</v>
      </c>
      <c r="X19" s="38">
        <f t="shared" si="3"/>
        <v>0</v>
      </c>
      <c r="Y19" s="38">
        <f t="shared" si="4"/>
        <v>0</v>
      </c>
      <c r="Z19" s="38">
        <v>0</v>
      </c>
      <c r="AA19" s="38">
        <f t="shared" si="6"/>
        <v>0</v>
      </c>
      <c r="AB19" s="38">
        <f t="shared" si="7"/>
        <v>0</v>
      </c>
      <c r="AC19" s="38">
        <f t="shared" si="8"/>
        <v>0</v>
      </c>
      <c r="AD19" s="38">
        <f t="shared" si="9"/>
        <v>0</v>
      </c>
      <c r="AE19" s="2"/>
      <c r="AF19" s="2">
        <v>1</v>
      </c>
      <c r="AG19" s="2">
        <v>1</v>
      </c>
      <c r="AH19" s="2"/>
      <c r="AI19" s="2"/>
      <c r="AJ19" s="2"/>
      <c r="AK19" s="145">
        <v>1</v>
      </c>
    </row>
    <row r="20" spans="1:37" ht="19.5" customHeight="1">
      <c r="A20" s="74">
        <v>18</v>
      </c>
      <c r="B20" s="16" t="s">
        <v>148</v>
      </c>
      <c r="C20" s="16" t="s">
        <v>403</v>
      </c>
      <c r="D20" s="16" t="s">
        <v>393</v>
      </c>
      <c r="E20" s="41"/>
      <c r="F20" s="38">
        <v>18</v>
      </c>
      <c r="G20" s="3">
        <v>32</v>
      </c>
      <c r="H20" s="37">
        <v>18</v>
      </c>
      <c r="I20" s="37"/>
      <c r="J20" s="37"/>
      <c r="K20" s="37"/>
      <c r="L20" s="67"/>
      <c r="M20" s="70"/>
      <c r="N20" s="37"/>
      <c r="O20" s="18"/>
      <c r="P20" s="3" t="s">
        <v>292</v>
      </c>
      <c r="Q20" s="2"/>
      <c r="R20" s="2"/>
      <c r="S20" s="2"/>
      <c r="T20" s="11"/>
      <c r="U20" s="32"/>
      <c r="V20" s="39">
        <f t="shared" si="1"/>
        <v>0</v>
      </c>
      <c r="W20" s="39">
        <f t="shared" si="2"/>
        <v>0</v>
      </c>
      <c r="X20" s="38">
        <f t="shared" si="3"/>
        <v>0</v>
      </c>
      <c r="Y20" s="38">
        <f t="shared" si="4"/>
        <v>0</v>
      </c>
      <c r="Z20" s="38">
        <v>0</v>
      </c>
      <c r="AA20" s="38">
        <f t="shared" si="6"/>
        <v>0</v>
      </c>
      <c r="AB20" s="38">
        <f t="shared" si="7"/>
        <v>0</v>
      </c>
      <c r="AC20" s="38">
        <f t="shared" si="8"/>
        <v>0</v>
      </c>
      <c r="AD20" s="38">
        <f t="shared" si="9"/>
        <v>0</v>
      </c>
      <c r="AE20" s="2"/>
      <c r="AF20" s="2">
        <v>1</v>
      </c>
      <c r="AG20" s="2">
        <v>1</v>
      </c>
      <c r="AH20" s="2"/>
      <c r="AI20" s="2"/>
      <c r="AJ20" s="2"/>
      <c r="AK20" s="1">
        <v>1</v>
      </c>
    </row>
    <row r="21" spans="1:37" ht="19.5" customHeight="1">
      <c r="A21" s="8">
        <v>19</v>
      </c>
      <c r="B21" s="16" t="s">
        <v>45</v>
      </c>
      <c r="C21" s="16"/>
      <c r="D21" s="16"/>
      <c r="E21" s="41"/>
      <c r="F21" s="38">
        <f t="shared" si="0"/>
        <v>64</v>
      </c>
      <c r="G21" s="3">
        <v>128</v>
      </c>
      <c r="H21" s="37">
        <v>64</v>
      </c>
      <c r="I21" s="37"/>
      <c r="J21" s="37"/>
      <c r="K21" s="37">
        <v>1</v>
      </c>
      <c r="L21" s="67">
        <v>200</v>
      </c>
      <c r="M21" s="70"/>
      <c r="N21" s="37"/>
      <c r="O21" s="18" t="s">
        <v>225</v>
      </c>
      <c r="P21" s="3" t="s">
        <v>318</v>
      </c>
      <c r="Q21" s="2"/>
      <c r="R21" s="85" t="s">
        <v>319</v>
      </c>
      <c r="S21" s="2"/>
      <c r="T21" s="36" t="s">
        <v>317</v>
      </c>
      <c r="U21" s="33" t="s">
        <v>302</v>
      </c>
      <c r="V21" s="39">
        <f t="shared" si="1"/>
        <v>0</v>
      </c>
      <c r="W21" s="39">
        <f t="shared" si="2"/>
        <v>0</v>
      </c>
      <c r="X21" s="38">
        <f t="shared" si="3"/>
        <v>0</v>
      </c>
      <c r="Y21" s="38">
        <f t="shared" si="4"/>
        <v>0</v>
      </c>
      <c r="Z21" s="38">
        <v>0</v>
      </c>
      <c r="AA21" s="38">
        <f t="shared" si="6"/>
        <v>0</v>
      </c>
      <c r="AB21" s="38">
        <f t="shared" si="7"/>
        <v>0</v>
      </c>
      <c r="AC21" s="38">
        <f t="shared" si="8"/>
        <v>0</v>
      </c>
      <c r="AD21" s="38">
        <f t="shared" si="9"/>
        <v>0</v>
      </c>
      <c r="AE21" s="2"/>
      <c r="AF21" s="2"/>
      <c r="AG21" s="2"/>
      <c r="AH21" s="2"/>
      <c r="AI21" s="2"/>
      <c r="AJ21" s="2"/>
      <c r="AK21" s="1">
        <v>1</v>
      </c>
    </row>
    <row r="22" spans="1:37" ht="19.5" customHeight="1">
      <c r="A22" s="74">
        <v>20</v>
      </c>
      <c r="B22" s="16" t="s">
        <v>21</v>
      </c>
      <c r="C22" s="16" t="s">
        <v>405</v>
      </c>
      <c r="D22" s="16" t="s">
        <v>389</v>
      </c>
      <c r="E22" s="41" t="s">
        <v>345</v>
      </c>
      <c r="F22" s="38">
        <f t="shared" si="0"/>
        <v>74</v>
      </c>
      <c r="G22" s="3">
        <v>159</v>
      </c>
      <c r="H22" s="37">
        <v>74</v>
      </c>
      <c r="I22" s="37"/>
      <c r="J22" s="37"/>
      <c r="K22" s="37"/>
      <c r="L22" s="67"/>
      <c r="M22" s="70"/>
      <c r="N22" s="37" t="s">
        <v>373</v>
      </c>
      <c r="O22" s="18" t="s">
        <v>98</v>
      </c>
      <c r="P22" s="3" t="s">
        <v>97</v>
      </c>
      <c r="Q22" s="2"/>
      <c r="R22" s="2"/>
      <c r="S22" s="2"/>
      <c r="T22" s="36" t="s">
        <v>96</v>
      </c>
      <c r="U22" s="33" t="s">
        <v>302</v>
      </c>
      <c r="V22" s="39">
        <f t="shared" si="1"/>
        <v>0</v>
      </c>
      <c r="W22" s="39">
        <f t="shared" si="2"/>
        <v>1</v>
      </c>
      <c r="X22" s="38">
        <f t="shared" si="3"/>
        <v>0</v>
      </c>
      <c r="Y22" s="38">
        <f t="shared" si="4"/>
        <v>0</v>
      </c>
      <c r="Z22" s="38">
        <f t="shared" si="5"/>
        <v>0</v>
      </c>
      <c r="AA22" s="38">
        <f t="shared" si="6"/>
        <v>0</v>
      </c>
      <c r="AB22" s="38">
        <f t="shared" si="7"/>
        <v>0</v>
      </c>
      <c r="AC22" s="38">
        <f t="shared" si="8"/>
        <v>0</v>
      </c>
      <c r="AD22" s="38">
        <f t="shared" si="9"/>
        <v>0</v>
      </c>
      <c r="AE22" s="2">
        <v>1</v>
      </c>
      <c r="AF22" s="2"/>
      <c r="AG22" s="2"/>
      <c r="AH22" s="2"/>
      <c r="AI22" s="2"/>
      <c r="AJ22" s="2"/>
      <c r="AK22" s="1">
        <v>1</v>
      </c>
    </row>
    <row r="23" spans="1:37" ht="19.5" customHeight="1">
      <c r="A23" s="74">
        <v>21</v>
      </c>
      <c r="B23" s="16" t="s">
        <v>9</v>
      </c>
      <c r="C23" s="16" t="s">
        <v>405</v>
      </c>
      <c r="D23" s="16" t="s">
        <v>388</v>
      </c>
      <c r="E23" s="41" t="s">
        <v>346</v>
      </c>
      <c r="F23" s="38">
        <f t="shared" si="0"/>
        <v>93</v>
      </c>
      <c r="G23" s="3">
        <v>191</v>
      </c>
      <c r="H23" s="37">
        <v>69</v>
      </c>
      <c r="I23" s="37">
        <v>23</v>
      </c>
      <c r="J23" s="37">
        <v>1</v>
      </c>
      <c r="K23" s="37"/>
      <c r="L23" s="67"/>
      <c r="M23" s="70" t="s">
        <v>367</v>
      </c>
      <c r="N23" s="37" t="s">
        <v>373</v>
      </c>
      <c r="O23" s="18" t="s">
        <v>49</v>
      </c>
      <c r="P23" s="3" t="s">
        <v>48</v>
      </c>
      <c r="Q23" s="2"/>
      <c r="R23" s="2"/>
      <c r="S23" s="2"/>
      <c r="T23" s="36" t="s">
        <v>93</v>
      </c>
      <c r="U23" s="33" t="s">
        <v>302</v>
      </c>
      <c r="V23" s="39">
        <f t="shared" si="1"/>
        <v>1</v>
      </c>
      <c r="W23" s="39">
        <f t="shared" si="2"/>
        <v>0</v>
      </c>
      <c r="X23" s="38">
        <f t="shared" si="3"/>
        <v>0</v>
      </c>
      <c r="Y23" s="38">
        <f t="shared" si="4"/>
        <v>0</v>
      </c>
      <c r="Z23" s="38">
        <f t="shared" si="5"/>
        <v>0</v>
      </c>
      <c r="AA23" s="38">
        <f t="shared" si="6"/>
        <v>0</v>
      </c>
      <c r="AB23" s="38">
        <f t="shared" si="7"/>
        <v>0</v>
      </c>
      <c r="AC23" s="38">
        <f t="shared" si="8"/>
        <v>0</v>
      </c>
      <c r="AD23" s="38">
        <f t="shared" si="9"/>
        <v>0</v>
      </c>
      <c r="AE23" s="2">
        <v>1</v>
      </c>
      <c r="AF23" s="2"/>
      <c r="AG23" s="2"/>
      <c r="AH23" s="2"/>
      <c r="AI23" s="2"/>
      <c r="AJ23" s="2"/>
      <c r="AK23" s="1">
        <v>1</v>
      </c>
    </row>
    <row r="24" spans="1:37" ht="19.5" customHeight="1">
      <c r="A24" s="74">
        <v>22</v>
      </c>
      <c r="B24" s="16" t="s">
        <v>149</v>
      </c>
      <c r="C24" s="16" t="s">
        <v>405</v>
      </c>
      <c r="D24" s="16" t="s">
        <v>391</v>
      </c>
      <c r="E24" s="41" t="s">
        <v>348</v>
      </c>
      <c r="F24" s="38">
        <f t="shared" si="0"/>
        <v>20</v>
      </c>
      <c r="G24" s="3">
        <v>40</v>
      </c>
      <c r="H24" s="37">
        <v>20</v>
      </c>
      <c r="I24" s="37"/>
      <c r="J24" s="37"/>
      <c r="K24" s="37"/>
      <c r="L24" s="67"/>
      <c r="M24" s="70"/>
      <c r="N24" s="37"/>
      <c r="O24" s="18" t="s">
        <v>293</v>
      </c>
      <c r="P24" s="3" t="s">
        <v>294</v>
      </c>
      <c r="Q24" s="2"/>
      <c r="R24" s="2"/>
      <c r="S24" s="2"/>
      <c r="T24" s="11"/>
      <c r="U24" s="32"/>
      <c r="V24" s="39">
        <f t="shared" si="1"/>
        <v>0</v>
      </c>
      <c r="W24" s="39">
        <f t="shared" si="2"/>
        <v>0</v>
      </c>
      <c r="X24" s="38">
        <f t="shared" si="3"/>
        <v>0</v>
      </c>
      <c r="Y24" s="38">
        <f t="shared" si="4"/>
        <v>1</v>
      </c>
      <c r="Z24" s="38">
        <f t="shared" si="5"/>
        <v>0</v>
      </c>
      <c r="AA24" s="38">
        <f t="shared" si="6"/>
        <v>0</v>
      </c>
      <c r="AB24" s="38">
        <f t="shared" si="7"/>
        <v>0</v>
      </c>
      <c r="AC24" s="38">
        <f t="shared" si="8"/>
        <v>0</v>
      </c>
      <c r="AD24" s="38">
        <f t="shared" si="9"/>
        <v>0</v>
      </c>
      <c r="AE24" s="2">
        <v>1</v>
      </c>
      <c r="AF24" s="2"/>
      <c r="AG24" s="2"/>
      <c r="AH24" s="2"/>
      <c r="AI24" s="2"/>
      <c r="AJ24" s="2"/>
      <c r="AK24" s="1">
        <v>1</v>
      </c>
    </row>
    <row r="25" spans="1:37" ht="19.5" customHeight="1">
      <c r="A25" s="8">
        <v>23</v>
      </c>
      <c r="B25" s="16" t="s">
        <v>39</v>
      </c>
      <c r="C25" s="16" t="s">
        <v>403</v>
      </c>
      <c r="D25" s="16" t="s">
        <v>393</v>
      </c>
      <c r="E25" s="41"/>
      <c r="F25" s="38">
        <v>42</v>
      </c>
      <c r="G25" s="3">
        <v>78</v>
      </c>
      <c r="H25" s="37">
        <v>42</v>
      </c>
      <c r="I25" s="37"/>
      <c r="J25" s="37"/>
      <c r="K25" s="37"/>
      <c r="L25" s="67"/>
      <c r="M25" s="70"/>
      <c r="N25" s="37"/>
      <c r="O25" s="18" t="s">
        <v>212</v>
      </c>
      <c r="P25" s="3"/>
      <c r="Q25" s="2"/>
      <c r="R25" s="2"/>
      <c r="S25" s="2"/>
      <c r="T25" s="11"/>
      <c r="U25" s="33" t="s">
        <v>302</v>
      </c>
      <c r="V25" s="39">
        <f t="shared" si="1"/>
        <v>0</v>
      </c>
      <c r="W25" s="39">
        <f t="shared" si="2"/>
        <v>0</v>
      </c>
      <c r="X25" s="38">
        <f t="shared" si="3"/>
        <v>0</v>
      </c>
      <c r="Y25" s="38">
        <f t="shared" si="4"/>
        <v>0</v>
      </c>
      <c r="Z25" s="38">
        <v>0</v>
      </c>
      <c r="AA25" s="38">
        <f t="shared" si="6"/>
        <v>0</v>
      </c>
      <c r="AB25" s="38">
        <f t="shared" si="7"/>
        <v>0</v>
      </c>
      <c r="AC25" s="38">
        <f t="shared" si="8"/>
        <v>0</v>
      </c>
      <c r="AD25" s="38">
        <f t="shared" si="9"/>
        <v>0</v>
      </c>
      <c r="AE25" s="2"/>
      <c r="AF25" s="2">
        <v>1</v>
      </c>
      <c r="AG25" s="2">
        <v>1</v>
      </c>
      <c r="AH25" s="2"/>
      <c r="AI25" s="2"/>
      <c r="AJ25" s="2"/>
      <c r="AK25" s="116">
        <v>1</v>
      </c>
    </row>
    <row r="26" spans="1:37" ht="19.5" customHeight="1">
      <c r="A26" s="74">
        <v>24</v>
      </c>
      <c r="B26" s="16" t="s">
        <v>10</v>
      </c>
      <c r="C26" s="16" t="s">
        <v>405</v>
      </c>
      <c r="D26" s="16" t="s">
        <v>390</v>
      </c>
      <c r="E26" s="41" t="s">
        <v>349</v>
      </c>
      <c r="F26" s="38">
        <f t="shared" si="0"/>
        <v>177</v>
      </c>
      <c r="G26" s="3">
        <v>238</v>
      </c>
      <c r="H26" s="37">
        <v>177</v>
      </c>
      <c r="I26" s="37"/>
      <c r="J26" s="37"/>
      <c r="K26" s="37"/>
      <c r="L26" s="67"/>
      <c r="M26" s="70"/>
      <c r="N26" s="37"/>
      <c r="O26" s="18" t="s">
        <v>64</v>
      </c>
      <c r="P26" s="3" t="s">
        <v>65</v>
      </c>
      <c r="Q26" s="2"/>
      <c r="R26" s="2"/>
      <c r="S26" s="2"/>
      <c r="T26" s="11"/>
      <c r="U26" s="33" t="s">
        <v>302</v>
      </c>
      <c r="V26" s="39">
        <f t="shared" si="1"/>
        <v>0</v>
      </c>
      <c r="W26" s="39">
        <f t="shared" si="2"/>
        <v>0</v>
      </c>
      <c r="X26" s="38">
        <f t="shared" si="3"/>
        <v>1</v>
      </c>
      <c r="Y26" s="38">
        <f t="shared" si="4"/>
        <v>0</v>
      </c>
      <c r="Z26" s="38">
        <f t="shared" si="5"/>
        <v>0</v>
      </c>
      <c r="AA26" s="38">
        <f t="shared" si="6"/>
        <v>0</v>
      </c>
      <c r="AB26" s="38">
        <f t="shared" si="7"/>
        <v>0</v>
      </c>
      <c r="AC26" s="38">
        <f t="shared" si="8"/>
        <v>0</v>
      </c>
      <c r="AD26" s="38">
        <f t="shared" si="9"/>
        <v>0</v>
      </c>
      <c r="AE26" s="2">
        <v>1</v>
      </c>
      <c r="AF26" s="2"/>
      <c r="AG26" s="2"/>
      <c r="AH26" s="2"/>
      <c r="AI26" s="2"/>
      <c r="AJ26" s="2"/>
      <c r="AK26" s="116">
        <v>1</v>
      </c>
    </row>
    <row r="27" spans="1:37" ht="19.5" customHeight="1">
      <c r="A27" s="74">
        <v>25</v>
      </c>
      <c r="B27" s="16" t="s">
        <v>18</v>
      </c>
      <c r="C27" s="16" t="s">
        <v>405</v>
      </c>
      <c r="D27" s="16" t="s">
        <v>390</v>
      </c>
      <c r="E27" s="41" t="s">
        <v>349</v>
      </c>
      <c r="F27" s="38">
        <f t="shared" si="0"/>
        <v>35</v>
      </c>
      <c r="G27" s="3">
        <v>66</v>
      </c>
      <c r="H27" s="37">
        <v>31</v>
      </c>
      <c r="I27" s="37">
        <v>4</v>
      </c>
      <c r="J27" s="37"/>
      <c r="K27" s="37"/>
      <c r="L27" s="67"/>
      <c r="M27" s="70"/>
      <c r="N27" s="37"/>
      <c r="O27" s="18" t="s">
        <v>259</v>
      </c>
      <c r="P27" s="3" t="s">
        <v>72</v>
      </c>
      <c r="Q27" s="2"/>
      <c r="R27" s="2"/>
      <c r="S27" s="2"/>
      <c r="T27" s="36" t="s">
        <v>71</v>
      </c>
      <c r="U27" s="33" t="s">
        <v>302</v>
      </c>
      <c r="V27" s="39">
        <f t="shared" si="1"/>
        <v>0</v>
      </c>
      <c r="W27" s="39">
        <f t="shared" si="2"/>
        <v>0</v>
      </c>
      <c r="X27" s="38">
        <f t="shared" si="3"/>
        <v>1</v>
      </c>
      <c r="Y27" s="38">
        <f t="shared" si="4"/>
        <v>0</v>
      </c>
      <c r="Z27" s="38">
        <f t="shared" si="5"/>
        <v>0</v>
      </c>
      <c r="AA27" s="38">
        <f t="shared" si="6"/>
        <v>0</v>
      </c>
      <c r="AB27" s="38">
        <f t="shared" si="7"/>
        <v>0</v>
      </c>
      <c r="AC27" s="38">
        <f t="shared" si="8"/>
        <v>0</v>
      </c>
      <c r="AD27" s="38">
        <f t="shared" si="9"/>
        <v>0</v>
      </c>
      <c r="AE27" s="2">
        <v>1</v>
      </c>
      <c r="AF27" s="2"/>
      <c r="AG27" s="2"/>
      <c r="AH27" s="2"/>
      <c r="AI27" s="2"/>
      <c r="AJ27" s="2"/>
      <c r="AK27" s="1">
        <v>1</v>
      </c>
    </row>
    <row r="28" spans="1:37" s="124" customFormat="1" ht="19.5" customHeight="1">
      <c r="A28" s="74">
        <v>26</v>
      </c>
      <c r="B28" s="125" t="s">
        <v>170</v>
      </c>
      <c r="C28" s="125" t="s">
        <v>403</v>
      </c>
      <c r="D28" s="125" t="s">
        <v>401</v>
      </c>
      <c r="E28" s="126" t="s">
        <v>324</v>
      </c>
      <c r="F28" s="122">
        <f t="shared" si="0"/>
        <v>8</v>
      </c>
      <c r="G28" s="122"/>
      <c r="H28" s="127">
        <v>2</v>
      </c>
      <c r="I28" s="127">
        <v>6</v>
      </c>
      <c r="J28" s="127"/>
      <c r="K28" s="127"/>
      <c r="L28" s="128"/>
      <c r="M28" s="129" t="s">
        <v>368</v>
      </c>
      <c r="N28" s="127"/>
      <c r="O28" s="130" t="s">
        <v>311</v>
      </c>
      <c r="P28" s="122" t="s">
        <v>171</v>
      </c>
      <c r="Q28" s="121"/>
      <c r="R28" s="132" t="s">
        <v>314</v>
      </c>
      <c r="S28" s="121"/>
      <c r="T28" s="131" t="s">
        <v>310</v>
      </c>
      <c r="U28" s="123" t="s">
        <v>302</v>
      </c>
      <c r="V28" s="120">
        <f t="shared" si="1"/>
        <v>0</v>
      </c>
      <c r="W28" s="120">
        <f t="shared" si="2"/>
        <v>0</v>
      </c>
      <c r="X28" s="122">
        <f t="shared" si="3"/>
        <v>0</v>
      </c>
      <c r="Y28" s="122">
        <f t="shared" si="4"/>
        <v>0</v>
      </c>
      <c r="Z28" s="122">
        <f t="shared" si="5"/>
        <v>0</v>
      </c>
      <c r="AA28" s="122">
        <f t="shared" si="6"/>
        <v>1</v>
      </c>
      <c r="AB28" s="122">
        <f t="shared" si="7"/>
        <v>0</v>
      </c>
      <c r="AC28" s="122">
        <f t="shared" si="8"/>
        <v>0</v>
      </c>
      <c r="AD28" s="122">
        <f t="shared" si="9"/>
        <v>0</v>
      </c>
      <c r="AE28" s="121"/>
      <c r="AF28" s="121">
        <v>1</v>
      </c>
      <c r="AG28" s="121"/>
      <c r="AH28" s="121"/>
      <c r="AI28" s="121">
        <v>1</v>
      </c>
      <c r="AJ28" s="121"/>
      <c r="AK28" s="1">
        <v>1</v>
      </c>
    </row>
    <row r="29" spans="1:37" ht="19.5" customHeight="1">
      <c r="A29" s="8">
        <v>27</v>
      </c>
      <c r="B29" s="16" t="s">
        <v>23</v>
      </c>
      <c r="C29" s="16" t="s">
        <v>405</v>
      </c>
      <c r="D29" s="16" t="s">
        <v>390</v>
      </c>
      <c r="E29" s="41" t="s">
        <v>349</v>
      </c>
      <c r="F29" s="38">
        <f t="shared" si="0"/>
        <v>70</v>
      </c>
      <c r="G29" s="3">
        <v>140</v>
      </c>
      <c r="H29" s="37">
        <v>70</v>
      </c>
      <c r="I29" s="37"/>
      <c r="J29" s="37"/>
      <c r="K29" s="37"/>
      <c r="L29" s="67"/>
      <c r="M29" s="70"/>
      <c r="N29" s="37" t="s">
        <v>373</v>
      </c>
      <c r="O29" s="18" t="s">
        <v>260</v>
      </c>
      <c r="P29" s="3" t="s">
        <v>102</v>
      </c>
      <c r="Q29" s="2"/>
      <c r="R29" s="2"/>
      <c r="S29" s="2"/>
      <c r="T29" s="11"/>
      <c r="U29" s="33" t="s">
        <v>302</v>
      </c>
      <c r="V29" s="39">
        <f t="shared" si="1"/>
        <v>0</v>
      </c>
      <c r="W29" s="39">
        <f t="shared" si="2"/>
        <v>0</v>
      </c>
      <c r="X29" s="38">
        <f t="shared" si="3"/>
        <v>1</v>
      </c>
      <c r="Y29" s="38">
        <f t="shared" si="4"/>
        <v>0</v>
      </c>
      <c r="Z29" s="38">
        <f t="shared" si="5"/>
        <v>0</v>
      </c>
      <c r="AA29" s="38">
        <f t="shared" si="6"/>
        <v>0</v>
      </c>
      <c r="AB29" s="38">
        <f t="shared" si="7"/>
        <v>0</v>
      </c>
      <c r="AC29" s="38">
        <f t="shared" si="8"/>
        <v>0</v>
      </c>
      <c r="AD29" s="38">
        <f t="shared" si="9"/>
        <v>0</v>
      </c>
      <c r="AE29" s="2">
        <v>1</v>
      </c>
      <c r="AF29" s="2"/>
      <c r="AG29" s="2"/>
      <c r="AH29" s="2"/>
      <c r="AI29" s="2"/>
      <c r="AJ29" s="2"/>
      <c r="AK29" s="1">
        <v>1</v>
      </c>
    </row>
    <row r="30" spans="1:37" ht="19.5" customHeight="1">
      <c r="A30" s="74">
        <v>28</v>
      </c>
      <c r="B30" s="16" t="s">
        <v>143</v>
      </c>
      <c r="C30" s="16" t="s">
        <v>405</v>
      </c>
      <c r="D30" s="16" t="s">
        <v>391</v>
      </c>
      <c r="E30" s="41" t="s">
        <v>348</v>
      </c>
      <c r="F30" s="38">
        <f t="shared" si="0"/>
        <v>54</v>
      </c>
      <c r="G30" s="3">
        <v>108</v>
      </c>
      <c r="H30" s="37">
        <v>54</v>
      </c>
      <c r="I30" s="37"/>
      <c r="J30" s="37"/>
      <c r="K30" s="37"/>
      <c r="L30" s="67"/>
      <c r="M30" s="70"/>
      <c r="N30" s="37" t="s">
        <v>373</v>
      </c>
      <c r="O30" s="18" t="s">
        <v>182</v>
      </c>
      <c r="P30" s="3" t="s">
        <v>163</v>
      </c>
      <c r="Q30" s="2"/>
      <c r="R30" s="2"/>
      <c r="S30" s="2"/>
      <c r="T30" s="36" t="s">
        <v>181</v>
      </c>
      <c r="U30" s="33" t="s">
        <v>302</v>
      </c>
      <c r="V30" s="39">
        <f t="shared" si="1"/>
        <v>0</v>
      </c>
      <c r="W30" s="39">
        <f t="shared" si="2"/>
        <v>0</v>
      </c>
      <c r="X30" s="38">
        <f t="shared" si="3"/>
        <v>0</v>
      </c>
      <c r="Y30" s="38">
        <f t="shared" si="4"/>
        <v>1</v>
      </c>
      <c r="Z30" s="38">
        <f t="shared" si="5"/>
        <v>0</v>
      </c>
      <c r="AA30" s="38">
        <f t="shared" si="6"/>
        <v>0</v>
      </c>
      <c r="AB30" s="38">
        <f t="shared" si="7"/>
        <v>0</v>
      </c>
      <c r="AC30" s="38">
        <f t="shared" si="8"/>
        <v>0</v>
      </c>
      <c r="AD30" s="38">
        <f t="shared" si="9"/>
        <v>0</v>
      </c>
      <c r="AE30" s="2">
        <v>1</v>
      </c>
      <c r="AF30" s="2"/>
      <c r="AG30" s="2"/>
      <c r="AH30" s="2"/>
      <c r="AI30" s="2"/>
      <c r="AJ30" s="2"/>
      <c r="AK30" s="145">
        <v>1</v>
      </c>
    </row>
    <row r="31" spans="1:37" ht="19.5" customHeight="1">
      <c r="A31" s="74">
        <v>29</v>
      </c>
      <c r="B31" s="16" t="s">
        <v>20</v>
      </c>
      <c r="C31" s="16" t="s">
        <v>405</v>
      </c>
      <c r="D31" s="16" t="s">
        <v>391</v>
      </c>
      <c r="E31" s="41" t="s">
        <v>348</v>
      </c>
      <c r="F31" s="38">
        <f t="shared" si="0"/>
        <v>42</v>
      </c>
      <c r="G31" s="3">
        <v>72</v>
      </c>
      <c r="H31" s="37">
        <v>42</v>
      </c>
      <c r="I31" s="37"/>
      <c r="J31" s="37"/>
      <c r="K31" s="37"/>
      <c r="L31" s="67"/>
      <c r="M31" s="70" t="s">
        <v>364</v>
      </c>
      <c r="N31" s="37" t="s">
        <v>373</v>
      </c>
      <c r="O31" s="18" t="s">
        <v>243</v>
      </c>
      <c r="P31" s="3" t="s">
        <v>74</v>
      </c>
      <c r="Q31" s="2"/>
      <c r="R31" s="2"/>
      <c r="S31" s="2"/>
      <c r="T31" s="36"/>
      <c r="U31" s="33" t="s">
        <v>302</v>
      </c>
      <c r="V31" s="39">
        <f t="shared" si="1"/>
        <v>0</v>
      </c>
      <c r="W31" s="39">
        <f t="shared" si="2"/>
        <v>0</v>
      </c>
      <c r="X31" s="38">
        <f t="shared" si="3"/>
        <v>0</v>
      </c>
      <c r="Y31" s="38">
        <f t="shared" si="4"/>
        <v>1</v>
      </c>
      <c r="Z31" s="38">
        <f t="shared" si="5"/>
        <v>0</v>
      </c>
      <c r="AA31" s="38">
        <f t="shared" si="6"/>
        <v>0</v>
      </c>
      <c r="AB31" s="38">
        <f t="shared" si="7"/>
        <v>0</v>
      </c>
      <c r="AC31" s="38">
        <f t="shared" si="8"/>
        <v>0</v>
      </c>
      <c r="AD31" s="38">
        <f t="shared" si="9"/>
        <v>0</v>
      </c>
      <c r="AE31" s="2">
        <v>1</v>
      </c>
      <c r="AF31" s="2"/>
      <c r="AG31" s="2"/>
      <c r="AH31" s="2"/>
      <c r="AI31" s="2"/>
      <c r="AJ31" s="2"/>
      <c r="AK31" s="1">
        <v>1</v>
      </c>
    </row>
    <row r="32" spans="1:37" ht="19.5" customHeight="1">
      <c r="A32" s="74">
        <v>30</v>
      </c>
      <c r="B32" s="16" t="s">
        <v>400</v>
      </c>
      <c r="C32" s="16" t="s">
        <v>403</v>
      </c>
      <c r="D32" s="16" t="s">
        <v>393</v>
      </c>
      <c r="E32" s="41"/>
      <c r="F32" s="38">
        <v>30</v>
      </c>
      <c r="G32" s="3">
        <v>60</v>
      </c>
      <c r="H32" s="37">
        <v>30</v>
      </c>
      <c r="I32" s="37"/>
      <c r="J32" s="37"/>
      <c r="K32" s="37"/>
      <c r="L32" s="67"/>
      <c r="M32" s="70"/>
      <c r="N32" s="37"/>
      <c r="O32" s="18"/>
      <c r="P32" s="3"/>
      <c r="Q32" s="2"/>
      <c r="R32" s="2"/>
      <c r="S32" s="2"/>
      <c r="T32" s="11"/>
      <c r="U32" s="33"/>
      <c r="V32" s="39"/>
      <c r="W32" s="39"/>
      <c r="X32" s="38"/>
      <c r="Y32" s="38"/>
      <c r="Z32" s="38"/>
      <c r="AA32" s="38"/>
      <c r="AB32" s="38"/>
      <c r="AC32" s="38"/>
      <c r="AD32" s="38"/>
      <c r="AE32" s="2"/>
      <c r="AF32" s="2">
        <v>1</v>
      </c>
      <c r="AG32" s="2">
        <v>1</v>
      </c>
      <c r="AH32" s="2"/>
      <c r="AI32" s="2"/>
      <c r="AJ32" s="2"/>
      <c r="AK32" s="1">
        <v>1</v>
      </c>
    </row>
    <row r="33" spans="1:37" ht="19.5" customHeight="1">
      <c r="A33" s="8">
        <v>31</v>
      </c>
      <c r="B33" s="16" t="s">
        <v>44</v>
      </c>
      <c r="C33" s="16" t="s">
        <v>405</v>
      </c>
      <c r="D33" s="16" t="s">
        <v>390</v>
      </c>
      <c r="E33" s="41" t="s">
        <v>349</v>
      </c>
      <c r="F33" s="38">
        <f t="shared" si="0"/>
        <v>28</v>
      </c>
      <c r="G33" s="3">
        <v>58</v>
      </c>
      <c r="H33" s="37">
        <v>28</v>
      </c>
      <c r="I33" s="37"/>
      <c r="J33" s="37"/>
      <c r="K33" s="37"/>
      <c r="L33" s="67"/>
      <c r="M33" s="70"/>
      <c r="N33" s="37"/>
      <c r="O33" s="18"/>
      <c r="P33" s="3" t="s">
        <v>296</v>
      </c>
      <c r="Q33" s="2"/>
      <c r="R33" s="2"/>
      <c r="S33" s="2"/>
      <c r="T33" s="11"/>
      <c r="U33" s="33" t="s">
        <v>302</v>
      </c>
      <c r="V33" s="39">
        <f t="shared" si="1"/>
        <v>0</v>
      </c>
      <c r="W33" s="39">
        <f t="shared" si="2"/>
        <v>0</v>
      </c>
      <c r="X33" s="38">
        <f t="shared" si="3"/>
        <v>1</v>
      </c>
      <c r="Y33" s="38">
        <f t="shared" si="4"/>
        <v>0</v>
      </c>
      <c r="Z33" s="38">
        <f t="shared" si="5"/>
        <v>0</v>
      </c>
      <c r="AA33" s="38">
        <f t="shared" si="6"/>
        <v>0</v>
      </c>
      <c r="AB33" s="38">
        <f t="shared" si="7"/>
        <v>0</v>
      </c>
      <c r="AC33" s="38">
        <f t="shared" si="8"/>
        <v>0</v>
      </c>
      <c r="AD33" s="38">
        <f t="shared" si="9"/>
        <v>0</v>
      </c>
      <c r="AE33" s="2"/>
      <c r="AF33" s="2">
        <v>1</v>
      </c>
      <c r="AG33" s="2"/>
      <c r="AH33" s="2"/>
      <c r="AI33" s="2"/>
      <c r="AJ33" s="2"/>
      <c r="AK33" s="1">
        <v>1</v>
      </c>
    </row>
    <row r="34" spans="1:37" ht="19.5" customHeight="1">
      <c r="A34" s="74">
        <v>32</v>
      </c>
      <c r="B34" s="16" t="s">
        <v>394</v>
      </c>
      <c r="C34" s="16" t="s">
        <v>403</v>
      </c>
      <c r="D34" s="16" t="s">
        <v>395</v>
      </c>
      <c r="E34" s="41"/>
      <c r="F34" s="38">
        <v>22</v>
      </c>
      <c r="G34" s="3">
        <v>36</v>
      </c>
      <c r="H34" s="37">
        <v>22</v>
      </c>
      <c r="I34" s="37"/>
      <c r="J34" s="37"/>
      <c r="K34" s="37"/>
      <c r="L34" s="67"/>
      <c r="M34" s="70"/>
      <c r="N34" s="37"/>
      <c r="O34" s="18"/>
      <c r="P34" s="3"/>
      <c r="Q34" s="2"/>
      <c r="R34" s="2"/>
      <c r="S34" s="2"/>
      <c r="T34" s="11"/>
      <c r="U34" s="33"/>
      <c r="V34" s="39"/>
      <c r="W34" s="39"/>
      <c r="X34" s="38"/>
      <c r="Y34" s="38"/>
      <c r="Z34" s="38"/>
      <c r="AA34" s="38"/>
      <c r="AB34" s="38"/>
      <c r="AC34" s="38"/>
      <c r="AD34" s="38"/>
      <c r="AE34" s="2"/>
      <c r="AF34" s="2">
        <v>1</v>
      </c>
      <c r="AG34" s="2"/>
      <c r="AH34" s="2">
        <v>1</v>
      </c>
      <c r="AI34" s="2"/>
      <c r="AJ34" s="2"/>
      <c r="AK34" s="1">
        <v>1</v>
      </c>
    </row>
    <row r="35" spans="1:37" ht="19.5" customHeight="1">
      <c r="A35" s="74">
        <v>33</v>
      </c>
      <c r="B35" s="16" t="s">
        <v>106</v>
      </c>
      <c r="C35" s="16" t="s">
        <v>405</v>
      </c>
      <c r="D35" s="16" t="s">
        <v>389</v>
      </c>
      <c r="E35" s="41" t="s">
        <v>345</v>
      </c>
      <c r="F35" s="38">
        <f t="shared" si="0"/>
        <v>84</v>
      </c>
      <c r="G35" s="3">
        <v>174</v>
      </c>
      <c r="H35" s="37">
        <v>79</v>
      </c>
      <c r="I35" s="37">
        <v>5</v>
      </c>
      <c r="J35" s="37"/>
      <c r="K35" s="37"/>
      <c r="L35" s="67"/>
      <c r="M35" s="70"/>
      <c r="N35" s="37" t="s">
        <v>373</v>
      </c>
      <c r="O35" s="18" t="s">
        <v>131</v>
      </c>
      <c r="P35" s="3" t="s">
        <v>108</v>
      </c>
      <c r="Q35" s="2"/>
      <c r="R35" s="2"/>
      <c r="S35" s="2"/>
      <c r="T35" s="36" t="s">
        <v>107</v>
      </c>
      <c r="U35" s="101" t="s">
        <v>302</v>
      </c>
      <c r="V35" s="39">
        <f t="shared" si="1"/>
        <v>0</v>
      </c>
      <c r="W35" s="39">
        <f t="shared" si="2"/>
        <v>1</v>
      </c>
      <c r="X35" s="38">
        <f t="shared" si="3"/>
        <v>0</v>
      </c>
      <c r="Y35" s="38">
        <f t="shared" si="4"/>
        <v>0</v>
      </c>
      <c r="Z35" s="38">
        <f t="shared" si="5"/>
        <v>0</v>
      </c>
      <c r="AA35" s="38">
        <f t="shared" si="6"/>
        <v>0</v>
      </c>
      <c r="AB35" s="38">
        <f t="shared" si="7"/>
        <v>0</v>
      </c>
      <c r="AC35" s="38">
        <f t="shared" si="8"/>
        <v>0</v>
      </c>
      <c r="AD35" s="38">
        <f t="shared" si="9"/>
        <v>0</v>
      </c>
      <c r="AE35" s="2">
        <v>1</v>
      </c>
      <c r="AF35" s="2"/>
      <c r="AG35" s="2"/>
      <c r="AH35" s="2"/>
      <c r="AI35" s="2"/>
      <c r="AJ35" s="2"/>
      <c r="AK35" s="1">
        <v>1</v>
      </c>
    </row>
    <row r="36" spans="1:37" ht="19.5" customHeight="1">
      <c r="A36" s="74">
        <v>34</v>
      </c>
      <c r="B36" s="16" t="s">
        <v>404</v>
      </c>
      <c r="C36" s="16" t="s">
        <v>403</v>
      </c>
      <c r="D36" s="16" t="s">
        <v>393</v>
      </c>
      <c r="E36" s="41"/>
      <c r="F36" s="38">
        <v>40</v>
      </c>
      <c r="G36" s="3">
        <v>75</v>
      </c>
      <c r="H36" s="37">
        <v>40</v>
      </c>
      <c r="I36" s="37"/>
      <c r="J36" s="37"/>
      <c r="K36" s="37"/>
      <c r="L36" s="67"/>
      <c r="M36" s="70"/>
      <c r="N36" s="37"/>
      <c r="O36" s="18"/>
      <c r="P36" s="3"/>
      <c r="Q36" s="2"/>
      <c r="R36" s="2"/>
      <c r="S36" s="2"/>
      <c r="T36" s="36"/>
      <c r="U36" s="101"/>
      <c r="V36" s="39"/>
      <c r="W36" s="39"/>
      <c r="X36" s="38"/>
      <c r="Y36" s="38"/>
      <c r="Z36" s="38"/>
      <c r="AA36" s="38"/>
      <c r="AB36" s="38"/>
      <c r="AC36" s="38"/>
      <c r="AD36" s="38"/>
      <c r="AE36" s="2"/>
      <c r="AF36" s="2">
        <v>1</v>
      </c>
      <c r="AG36" s="2">
        <v>1</v>
      </c>
      <c r="AH36" s="2"/>
      <c r="AI36" s="2"/>
      <c r="AJ36" s="2"/>
      <c r="AK36" s="116">
        <v>1</v>
      </c>
    </row>
    <row r="37" spans="1:37" ht="19.5" customHeight="1">
      <c r="A37" s="8">
        <v>35</v>
      </c>
      <c r="B37" s="16" t="s">
        <v>396</v>
      </c>
      <c r="C37" s="16" t="s">
        <v>403</v>
      </c>
      <c r="D37" s="16" t="s">
        <v>395</v>
      </c>
      <c r="E37" s="41"/>
      <c r="F37" s="38">
        <v>20</v>
      </c>
      <c r="G37" s="3">
        <v>40</v>
      </c>
      <c r="H37" s="37">
        <v>20</v>
      </c>
      <c r="I37" s="37"/>
      <c r="J37" s="37"/>
      <c r="K37" s="37"/>
      <c r="L37" s="67"/>
      <c r="M37" s="70"/>
      <c r="N37" s="37"/>
      <c r="O37" s="18"/>
      <c r="P37" s="3"/>
      <c r="Q37" s="2"/>
      <c r="R37" s="2"/>
      <c r="S37" s="2"/>
      <c r="T37" s="36"/>
      <c r="U37" s="101"/>
      <c r="V37" s="39"/>
      <c r="W37" s="39"/>
      <c r="X37" s="38"/>
      <c r="Y37" s="38"/>
      <c r="Z37" s="38"/>
      <c r="AA37" s="38"/>
      <c r="AB37" s="38"/>
      <c r="AC37" s="38"/>
      <c r="AD37" s="38"/>
      <c r="AE37" s="2"/>
      <c r="AF37" s="2">
        <v>1</v>
      </c>
      <c r="AG37" s="2"/>
      <c r="AH37" s="2">
        <v>1</v>
      </c>
      <c r="AI37" s="2"/>
      <c r="AJ37" s="2"/>
      <c r="AK37" s="116">
        <v>1</v>
      </c>
    </row>
    <row r="38" spans="1:37" ht="19.5" customHeight="1">
      <c r="A38" s="74">
        <v>36</v>
      </c>
      <c r="B38" s="16" t="s">
        <v>19</v>
      </c>
      <c r="C38" s="16" t="s">
        <v>405</v>
      </c>
      <c r="D38" s="16" t="s">
        <v>390</v>
      </c>
      <c r="E38" s="41" t="s">
        <v>349</v>
      </c>
      <c r="F38" s="38">
        <f t="shared" si="0"/>
        <v>40</v>
      </c>
      <c r="G38" s="3">
        <v>76</v>
      </c>
      <c r="H38" s="37">
        <v>40</v>
      </c>
      <c r="I38" s="37"/>
      <c r="J38" s="37"/>
      <c r="K38" s="37"/>
      <c r="L38" s="67"/>
      <c r="M38" s="70"/>
      <c r="N38" s="37" t="s">
        <v>373</v>
      </c>
      <c r="O38" s="18" t="s">
        <v>261</v>
      </c>
      <c r="P38" s="3" t="s">
        <v>73</v>
      </c>
      <c r="Q38" s="2"/>
      <c r="R38" s="2"/>
      <c r="S38" s="2"/>
      <c r="T38" s="36"/>
      <c r="U38" s="33" t="s">
        <v>302</v>
      </c>
      <c r="V38" s="39">
        <f t="shared" si="1"/>
        <v>0</v>
      </c>
      <c r="W38" s="39">
        <f t="shared" si="2"/>
        <v>0</v>
      </c>
      <c r="X38" s="38">
        <f t="shared" si="3"/>
        <v>1</v>
      </c>
      <c r="Y38" s="38">
        <f t="shared" si="4"/>
        <v>0</v>
      </c>
      <c r="Z38" s="38">
        <f t="shared" si="5"/>
        <v>0</v>
      </c>
      <c r="AA38" s="38">
        <f t="shared" si="6"/>
        <v>0</v>
      </c>
      <c r="AB38" s="38">
        <f t="shared" si="7"/>
        <v>0</v>
      </c>
      <c r="AC38" s="38">
        <f t="shared" si="8"/>
        <v>0</v>
      </c>
      <c r="AD38" s="38">
        <f t="shared" si="9"/>
        <v>0</v>
      </c>
      <c r="AE38" s="2">
        <v>1</v>
      </c>
      <c r="AF38" s="2"/>
      <c r="AG38" s="2"/>
      <c r="AH38" s="2"/>
      <c r="AI38" s="2"/>
      <c r="AJ38" s="2"/>
      <c r="AK38" s="1">
        <v>1</v>
      </c>
    </row>
    <row r="39" spans="1:37" ht="19.5" customHeight="1">
      <c r="A39" s="74">
        <v>37</v>
      </c>
      <c r="B39" s="16" t="s">
        <v>11</v>
      </c>
      <c r="C39" s="16" t="s">
        <v>405</v>
      </c>
      <c r="D39" s="16" t="s">
        <v>389</v>
      </c>
      <c r="E39" s="41" t="s">
        <v>345</v>
      </c>
      <c r="F39" s="38">
        <f t="shared" si="0"/>
        <v>92</v>
      </c>
      <c r="G39" s="3">
        <v>108</v>
      </c>
      <c r="H39" s="37">
        <v>88</v>
      </c>
      <c r="I39" s="37">
        <v>4</v>
      </c>
      <c r="J39" s="37"/>
      <c r="K39" s="37"/>
      <c r="L39" s="67"/>
      <c r="M39" s="70"/>
      <c r="N39" s="37"/>
      <c r="O39" s="18" t="s">
        <v>228</v>
      </c>
      <c r="P39" s="3" t="s">
        <v>229</v>
      </c>
      <c r="Q39" s="2"/>
      <c r="R39" s="2"/>
      <c r="S39" s="2"/>
      <c r="T39" s="36" t="s">
        <v>230</v>
      </c>
      <c r="U39" s="33" t="s">
        <v>302</v>
      </c>
      <c r="V39" s="39">
        <f t="shared" si="1"/>
        <v>0</v>
      </c>
      <c r="W39" s="39">
        <f t="shared" si="2"/>
        <v>1</v>
      </c>
      <c r="X39" s="38">
        <f t="shared" si="3"/>
        <v>0</v>
      </c>
      <c r="Y39" s="38">
        <f t="shared" si="4"/>
        <v>0</v>
      </c>
      <c r="Z39" s="38">
        <f t="shared" si="5"/>
        <v>0</v>
      </c>
      <c r="AA39" s="38">
        <f t="shared" si="6"/>
        <v>0</v>
      </c>
      <c r="AB39" s="38">
        <f t="shared" si="7"/>
        <v>0</v>
      </c>
      <c r="AC39" s="38">
        <f t="shared" si="8"/>
        <v>0</v>
      </c>
      <c r="AD39" s="38">
        <f t="shared" si="9"/>
        <v>0</v>
      </c>
      <c r="AE39" s="2">
        <v>1</v>
      </c>
      <c r="AF39" s="2"/>
      <c r="AG39" s="2"/>
      <c r="AH39" s="2"/>
      <c r="AI39" s="2"/>
      <c r="AJ39" s="2"/>
      <c r="AK39" s="1">
        <v>1</v>
      </c>
    </row>
    <row r="40" spans="1:37" ht="19.5" customHeight="1">
      <c r="A40" s="74">
        <v>38</v>
      </c>
      <c r="B40" s="16" t="s">
        <v>397</v>
      </c>
      <c r="C40" s="16" t="s">
        <v>403</v>
      </c>
      <c r="D40" s="16" t="s">
        <v>337</v>
      </c>
      <c r="E40" s="41"/>
      <c r="F40" s="38">
        <v>10</v>
      </c>
      <c r="G40" s="3">
        <v>62</v>
      </c>
      <c r="H40" s="37">
        <v>10</v>
      </c>
      <c r="I40" s="37"/>
      <c r="J40" s="37"/>
      <c r="K40" s="37"/>
      <c r="L40" s="67"/>
      <c r="M40" s="70"/>
      <c r="N40" s="37"/>
      <c r="O40" s="18"/>
      <c r="P40" s="3"/>
      <c r="Q40" s="2"/>
      <c r="R40" s="2"/>
      <c r="S40" s="2"/>
      <c r="T40" s="36"/>
      <c r="U40" s="33"/>
      <c r="V40" s="39">
        <v>0</v>
      </c>
      <c r="W40" s="39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1</v>
      </c>
      <c r="AD40" s="38">
        <v>0</v>
      </c>
      <c r="AE40" s="2"/>
      <c r="AF40" s="2">
        <v>1</v>
      </c>
      <c r="AG40" s="2"/>
      <c r="AH40" s="2"/>
      <c r="AI40" s="2"/>
      <c r="AJ40" s="2"/>
      <c r="AK40" s="1">
        <v>1</v>
      </c>
    </row>
    <row r="41" spans="1:37" ht="19.5" customHeight="1">
      <c r="A41" s="8">
        <v>39</v>
      </c>
      <c r="B41" s="16" t="s">
        <v>408</v>
      </c>
      <c r="C41" s="16" t="s">
        <v>405</v>
      </c>
      <c r="D41" s="16" t="s">
        <v>390</v>
      </c>
      <c r="E41" s="41" t="s">
        <v>349</v>
      </c>
      <c r="F41" s="38">
        <f aca="true" t="shared" si="10" ref="F41:F59">H41+I41+J41</f>
        <v>33</v>
      </c>
      <c r="G41" s="3">
        <v>66</v>
      </c>
      <c r="H41" s="37">
        <v>33</v>
      </c>
      <c r="I41" s="37"/>
      <c r="J41" s="37"/>
      <c r="K41" s="37"/>
      <c r="L41" s="67"/>
      <c r="M41" s="70"/>
      <c r="N41" s="37"/>
      <c r="O41" s="2" t="s">
        <v>383</v>
      </c>
      <c r="P41" s="3" t="s">
        <v>385</v>
      </c>
      <c r="Q41" s="2"/>
      <c r="R41" s="7" t="s">
        <v>386</v>
      </c>
      <c r="S41" s="2"/>
      <c r="T41" s="7" t="s">
        <v>384</v>
      </c>
      <c r="U41" s="33"/>
      <c r="V41" s="39">
        <f aca="true" t="shared" si="11" ref="V41:V59">IF(E41="5",1,0)</f>
        <v>0</v>
      </c>
      <c r="W41" s="39">
        <f aca="true" t="shared" si="12" ref="W41:W59">IF(E41="4",1,0)</f>
        <v>0</v>
      </c>
      <c r="X41" s="38">
        <f aca="true" t="shared" si="13" ref="X41:X59">IF(E41="3",1,0)</f>
        <v>1</v>
      </c>
      <c r="Y41" s="38">
        <f aca="true" t="shared" si="14" ref="Y41:Y59">IF(E41="2",1,0)</f>
        <v>0</v>
      </c>
      <c r="Z41" s="38">
        <f aca="true" t="shared" si="15" ref="Z41:Z59">IF(E41="",1,0)</f>
        <v>0</v>
      </c>
      <c r="AA41" s="38">
        <f aca="true" t="shared" si="16" ref="AA41:AA59">IF(E41="Butik",1,0)</f>
        <v>0</v>
      </c>
      <c r="AB41" s="38">
        <f aca="true" t="shared" si="17" ref="AB41:AB59">IF(E41="Residence",1,0)</f>
        <v>0</v>
      </c>
      <c r="AC41" s="38">
        <f aca="true" t="shared" si="18" ref="AC41:AC59">IF(E41="Pansiyon",1,0)</f>
        <v>0</v>
      </c>
      <c r="AD41" s="38">
        <f aca="true" t="shared" si="19" ref="AD41:AD59">IF(E41="Köy Evi",1,0)</f>
        <v>0</v>
      </c>
      <c r="AE41" s="2">
        <v>1</v>
      </c>
      <c r="AF41" s="2"/>
      <c r="AG41" s="2"/>
      <c r="AH41" s="2"/>
      <c r="AI41" s="2"/>
      <c r="AJ41" s="2"/>
      <c r="AK41" s="145">
        <v>1</v>
      </c>
    </row>
    <row r="42" spans="1:37" ht="19.5" customHeight="1">
      <c r="A42" s="74">
        <v>40</v>
      </c>
      <c r="B42" s="16" t="s">
        <v>168</v>
      </c>
      <c r="C42" s="16" t="s">
        <v>403</v>
      </c>
      <c r="D42" s="16" t="s">
        <v>393</v>
      </c>
      <c r="E42" s="41"/>
      <c r="F42" s="38">
        <v>53</v>
      </c>
      <c r="G42" s="3">
        <v>83</v>
      </c>
      <c r="H42" s="37">
        <v>53</v>
      </c>
      <c r="I42" s="37"/>
      <c r="J42" s="37"/>
      <c r="K42" s="37"/>
      <c r="L42" s="67"/>
      <c r="M42" s="70"/>
      <c r="N42" s="37"/>
      <c r="O42" s="18" t="s">
        <v>183</v>
      </c>
      <c r="P42" s="3" t="s">
        <v>169</v>
      </c>
      <c r="Q42" s="2"/>
      <c r="R42" s="2"/>
      <c r="S42" s="85" t="s">
        <v>204</v>
      </c>
      <c r="T42" s="11"/>
      <c r="U42" s="33" t="s">
        <v>302</v>
      </c>
      <c r="V42" s="39">
        <f t="shared" si="11"/>
        <v>0</v>
      </c>
      <c r="W42" s="39">
        <f t="shared" si="12"/>
        <v>0</v>
      </c>
      <c r="X42" s="38">
        <f t="shared" si="13"/>
        <v>0</v>
      </c>
      <c r="Y42" s="38">
        <f t="shared" si="14"/>
        <v>0</v>
      </c>
      <c r="Z42" s="38">
        <v>0</v>
      </c>
      <c r="AA42" s="38">
        <f t="shared" si="16"/>
        <v>0</v>
      </c>
      <c r="AB42" s="38">
        <f t="shared" si="17"/>
        <v>0</v>
      </c>
      <c r="AC42" s="38">
        <f t="shared" si="18"/>
        <v>0</v>
      </c>
      <c r="AD42" s="38">
        <f t="shared" si="19"/>
        <v>0</v>
      </c>
      <c r="AE42" s="2"/>
      <c r="AF42" s="2">
        <v>1</v>
      </c>
      <c r="AG42" s="2">
        <v>1</v>
      </c>
      <c r="AH42" s="2"/>
      <c r="AI42" s="2"/>
      <c r="AJ42" s="2"/>
      <c r="AK42" s="1">
        <v>1</v>
      </c>
    </row>
    <row r="43" spans="1:37" ht="19.5" customHeight="1">
      <c r="A43" s="74">
        <v>41</v>
      </c>
      <c r="B43" s="16" t="s">
        <v>13</v>
      </c>
      <c r="C43" s="16" t="s">
        <v>405</v>
      </c>
      <c r="D43" s="16" t="s">
        <v>389</v>
      </c>
      <c r="E43" s="41" t="s">
        <v>345</v>
      </c>
      <c r="F43" s="38">
        <f t="shared" si="10"/>
        <v>91</v>
      </c>
      <c r="G43" s="3">
        <v>172</v>
      </c>
      <c r="H43" s="37">
        <v>86</v>
      </c>
      <c r="I43" s="37">
        <v>5</v>
      </c>
      <c r="J43" s="37"/>
      <c r="K43" s="37">
        <v>3</v>
      </c>
      <c r="L43" s="67">
        <v>900</v>
      </c>
      <c r="M43" s="70"/>
      <c r="N43" s="37" t="s">
        <v>373</v>
      </c>
      <c r="O43" s="18" t="s">
        <v>59</v>
      </c>
      <c r="P43" s="3" t="s">
        <v>60</v>
      </c>
      <c r="Q43" s="2"/>
      <c r="R43" s="85" t="s">
        <v>371</v>
      </c>
      <c r="S43" s="2"/>
      <c r="T43" s="36" t="s">
        <v>88</v>
      </c>
      <c r="U43" s="33" t="s">
        <v>302</v>
      </c>
      <c r="V43" s="39">
        <f t="shared" si="11"/>
        <v>0</v>
      </c>
      <c r="W43" s="39">
        <f t="shared" si="12"/>
        <v>1</v>
      </c>
      <c r="X43" s="38">
        <f t="shared" si="13"/>
        <v>0</v>
      </c>
      <c r="Y43" s="38">
        <f t="shared" si="14"/>
        <v>0</v>
      </c>
      <c r="Z43" s="38">
        <f t="shared" si="15"/>
        <v>0</v>
      </c>
      <c r="AA43" s="38">
        <f t="shared" si="16"/>
        <v>0</v>
      </c>
      <c r="AB43" s="38">
        <f t="shared" si="17"/>
        <v>0</v>
      </c>
      <c r="AC43" s="38">
        <f t="shared" si="18"/>
        <v>0</v>
      </c>
      <c r="AD43" s="38">
        <f t="shared" si="19"/>
        <v>0</v>
      </c>
      <c r="AE43" s="2">
        <v>1</v>
      </c>
      <c r="AF43" s="2"/>
      <c r="AG43" s="2"/>
      <c r="AH43" s="2"/>
      <c r="AI43" s="2"/>
      <c r="AJ43" s="2"/>
      <c r="AK43" s="1">
        <v>1</v>
      </c>
    </row>
    <row r="44" spans="1:37" ht="19.5" customHeight="1">
      <c r="A44" s="74">
        <v>42</v>
      </c>
      <c r="B44" s="16" t="s">
        <v>26</v>
      </c>
      <c r="C44" s="16" t="s">
        <v>405</v>
      </c>
      <c r="D44" s="16" t="s">
        <v>389</v>
      </c>
      <c r="E44" s="41" t="s">
        <v>345</v>
      </c>
      <c r="F44" s="38">
        <f t="shared" si="10"/>
        <v>85</v>
      </c>
      <c r="G44" s="3">
        <v>180</v>
      </c>
      <c r="H44" s="37">
        <v>80</v>
      </c>
      <c r="I44" s="37">
        <v>5</v>
      </c>
      <c r="J44" s="37"/>
      <c r="K44" s="37"/>
      <c r="L44" s="67"/>
      <c r="M44" s="70"/>
      <c r="N44" s="37" t="s">
        <v>373</v>
      </c>
      <c r="O44" s="18" t="s">
        <v>117</v>
      </c>
      <c r="P44" s="3" t="s">
        <v>120</v>
      </c>
      <c r="Q44" s="2"/>
      <c r="R44" s="2"/>
      <c r="S44" s="2"/>
      <c r="T44" s="36" t="s">
        <v>119</v>
      </c>
      <c r="U44" s="33" t="s">
        <v>302</v>
      </c>
      <c r="V44" s="39">
        <f t="shared" si="11"/>
        <v>0</v>
      </c>
      <c r="W44" s="39">
        <f t="shared" si="12"/>
        <v>1</v>
      </c>
      <c r="X44" s="38">
        <f t="shared" si="13"/>
        <v>0</v>
      </c>
      <c r="Y44" s="38">
        <f t="shared" si="14"/>
        <v>0</v>
      </c>
      <c r="Z44" s="38">
        <f t="shared" si="15"/>
        <v>0</v>
      </c>
      <c r="AA44" s="38">
        <f t="shared" si="16"/>
        <v>0</v>
      </c>
      <c r="AB44" s="38">
        <f t="shared" si="17"/>
        <v>0</v>
      </c>
      <c r="AC44" s="38">
        <f t="shared" si="18"/>
        <v>0</v>
      </c>
      <c r="AD44" s="38">
        <f t="shared" si="19"/>
        <v>0</v>
      </c>
      <c r="AE44" s="2">
        <v>1</v>
      </c>
      <c r="AF44" s="2"/>
      <c r="AG44" s="2"/>
      <c r="AH44" s="2"/>
      <c r="AI44" s="2"/>
      <c r="AJ44" s="2"/>
      <c r="AK44" s="1">
        <v>1</v>
      </c>
    </row>
    <row r="45" spans="1:37" s="116" customFormat="1" ht="19.5" customHeight="1">
      <c r="A45" s="8">
        <v>43</v>
      </c>
      <c r="B45" s="106" t="s">
        <v>362</v>
      </c>
      <c r="C45" s="106"/>
      <c r="D45" s="106"/>
      <c r="E45" s="107" t="s">
        <v>345</v>
      </c>
      <c r="F45" s="108">
        <f t="shared" si="10"/>
        <v>90</v>
      </c>
      <c r="G45" s="108">
        <v>108</v>
      </c>
      <c r="H45" s="109">
        <v>90</v>
      </c>
      <c r="I45" s="109"/>
      <c r="J45" s="109"/>
      <c r="K45" s="109"/>
      <c r="L45" s="110"/>
      <c r="M45" s="111"/>
      <c r="N45" s="109"/>
      <c r="O45" s="112" t="s">
        <v>326</v>
      </c>
      <c r="P45" s="108"/>
      <c r="Q45" s="113"/>
      <c r="R45" s="113"/>
      <c r="S45" s="113"/>
      <c r="T45" s="114"/>
      <c r="U45" s="115"/>
      <c r="V45" s="74">
        <f t="shared" si="11"/>
        <v>0</v>
      </c>
      <c r="W45" s="74">
        <f t="shared" si="12"/>
        <v>1</v>
      </c>
      <c r="X45" s="108">
        <f t="shared" si="13"/>
        <v>0</v>
      </c>
      <c r="Y45" s="108">
        <f t="shared" si="14"/>
        <v>0</v>
      </c>
      <c r="Z45" s="108">
        <f t="shared" si="15"/>
        <v>0</v>
      </c>
      <c r="AA45" s="108">
        <f t="shared" si="16"/>
        <v>0</v>
      </c>
      <c r="AB45" s="108">
        <f t="shared" si="17"/>
        <v>0</v>
      </c>
      <c r="AC45" s="108">
        <f t="shared" si="18"/>
        <v>0</v>
      </c>
      <c r="AD45" s="108">
        <f t="shared" si="19"/>
        <v>0</v>
      </c>
      <c r="AE45" s="113">
        <v>1</v>
      </c>
      <c r="AF45" s="113"/>
      <c r="AG45" s="113"/>
      <c r="AH45" s="113"/>
      <c r="AI45" s="113"/>
      <c r="AJ45" s="113"/>
      <c r="AK45" s="1">
        <v>1</v>
      </c>
    </row>
    <row r="46" spans="1:37" ht="19.5" customHeight="1">
      <c r="A46" s="74">
        <v>44</v>
      </c>
      <c r="B46" s="16" t="s">
        <v>372</v>
      </c>
      <c r="C46" s="16" t="s">
        <v>405</v>
      </c>
      <c r="D46" s="16" t="s">
        <v>390</v>
      </c>
      <c r="E46" s="41" t="s">
        <v>349</v>
      </c>
      <c r="F46" s="38">
        <f t="shared" si="10"/>
        <v>32</v>
      </c>
      <c r="G46" s="3">
        <v>64</v>
      </c>
      <c r="H46" s="37">
        <v>32</v>
      </c>
      <c r="I46" s="37"/>
      <c r="J46" s="37"/>
      <c r="K46" s="37"/>
      <c r="L46" s="67"/>
      <c r="M46" s="70"/>
      <c r="N46" s="37" t="s">
        <v>373</v>
      </c>
      <c r="O46" s="18" t="s">
        <v>236</v>
      </c>
      <c r="P46" s="3" t="s">
        <v>316</v>
      </c>
      <c r="Q46" s="2"/>
      <c r="R46" s="2"/>
      <c r="S46" s="2"/>
      <c r="T46" s="36" t="s">
        <v>315</v>
      </c>
      <c r="U46" s="33" t="s">
        <v>302</v>
      </c>
      <c r="V46" s="39">
        <f t="shared" si="11"/>
        <v>0</v>
      </c>
      <c r="W46" s="39">
        <f t="shared" si="12"/>
        <v>0</v>
      </c>
      <c r="X46" s="38">
        <f t="shared" si="13"/>
        <v>1</v>
      </c>
      <c r="Y46" s="38">
        <f t="shared" si="14"/>
        <v>0</v>
      </c>
      <c r="Z46" s="38">
        <f t="shared" si="15"/>
        <v>0</v>
      </c>
      <c r="AA46" s="38">
        <f t="shared" si="16"/>
        <v>0</v>
      </c>
      <c r="AB46" s="38">
        <f t="shared" si="17"/>
        <v>0</v>
      </c>
      <c r="AC46" s="38">
        <f t="shared" si="18"/>
        <v>0</v>
      </c>
      <c r="AD46" s="38">
        <f t="shared" si="19"/>
        <v>0</v>
      </c>
      <c r="AE46" s="2">
        <v>1</v>
      </c>
      <c r="AF46" s="2"/>
      <c r="AG46" s="2"/>
      <c r="AH46" s="2"/>
      <c r="AI46" s="2"/>
      <c r="AJ46" s="2"/>
      <c r="AK46" s="1">
        <v>1</v>
      </c>
    </row>
    <row r="47" spans="1:37" ht="19.5" customHeight="1">
      <c r="A47" s="74">
        <v>45</v>
      </c>
      <c r="B47" s="16" t="s">
        <v>36</v>
      </c>
      <c r="C47" s="16" t="s">
        <v>405</v>
      </c>
      <c r="D47" s="16" t="s">
        <v>391</v>
      </c>
      <c r="E47" s="41" t="s">
        <v>348</v>
      </c>
      <c r="F47" s="38">
        <f t="shared" si="10"/>
        <v>20</v>
      </c>
      <c r="G47" s="3">
        <v>36</v>
      </c>
      <c r="H47" s="37">
        <v>20</v>
      </c>
      <c r="I47" s="37"/>
      <c r="J47" s="37"/>
      <c r="K47" s="37"/>
      <c r="L47" s="67"/>
      <c r="M47" s="70"/>
      <c r="N47" s="37" t="s">
        <v>373</v>
      </c>
      <c r="O47" s="18" t="s">
        <v>258</v>
      </c>
      <c r="P47" s="3" t="s">
        <v>161</v>
      </c>
      <c r="Q47" s="2"/>
      <c r="R47" s="2"/>
      <c r="S47" s="2"/>
      <c r="T47" s="11"/>
      <c r="U47" s="33" t="s">
        <v>302</v>
      </c>
      <c r="V47" s="39">
        <f t="shared" si="11"/>
        <v>0</v>
      </c>
      <c r="W47" s="39">
        <f t="shared" si="12"/>
        <v>0</v>
      </c>
      <c r="X47" s="38">
        <f t="shared" si="13"/>
        <v>0</v>
      </c>
      <c r="Y47" s="38">
        <f t="shared" si="14"/>
        <v>1</v>
      </c>
      <c r="Z47" s="38">
        <f t="shared" si="15"/>
        <v>0</v>
      </c>
      <c r="AA47" s="38">
        <f t="shared" si="16"/>
        <v>0</v>
      </c>
      <c r="AB47" s="38">
        <f t="shared" si="17"/>
        <v>0</v>
      </c>
      <c r="AC47" s="38">
        <f t="shared" si="18"/>
        <v>0</v>
      </c>
      <c r="AD47" s="38">
        <f t="shared" si="19"/>
        <v>0</v>
      </c>
      <c r="AE47" s="2">
        <v>1</v>
      </c>
      <c r="AF47" s="2"/>
      <c r="AG47" s="2"/>
      <c r="AH47" s="2"/>
      <c r="AI47" s="2"/>
      <c r="AJ47" s="2"/>
      <c r="AK47" s="116">
        <v>1</v>
      </c>
    </row>
    <row r="48" spans="1:37" ht="19.5" customHeight="1">
      <c r="A48" s="74">
        <v>46</v>
      </c>
      <c r="B48" s="16" t="s">
        <v>56</v>
      </c>
      <c r="C48" s="16" t="s">
        <v>405</v>
      </c>
      <c r="D48" s="16" t="s">
        <v>389</v>
      </c>
      <c r="E48" s="41" t="s">
        <v>345</v>
      </c>
      <c r="F48" s="38">
        <f t="shared" si="10"/>
        <v>83</v>
      </c>
      <c r="G48" s="3">
        <v>166</v>
      </c>
      <c r="H48" s="37">
        <v>73</v>
      </c>
      <c r="I48" s="37">
        <v>10</v>
      </c>
      <c r="J48" s="37"/>
      <c r="K48" s="37"/>
      <c r="L48" s="67"/>
      <c r="M48" s="70"/>
      <c r="N48" s="37" t="s">
        <v>373</v>
      </c>
      <c r="O48" s="18" t="s">
        <v>57</v>
      </c>
      <c r="P48" s="3" t="s">
        <v>58</v>
      </c>
      <c r="Q48" s="2"/>
      <c r="R48" s="2"/>
      <c r="S48" s="2" t="s">
        <v>99</v>
      </c>
      <c r="T48" s="36" t="s">
        <v>87</v>
      </c>
      <c r="U48" s="33" t="s">
        <v>302</v>
      </c>
      <c r="V48" s="39">
        <f t="shared" si="11"/>
        <v>0</v>
      </c>
      <c r="W48" s="39">
        <f t="shared" si="12"/>
        <v>1</v>
      </c>
      <c r="X48" s="38">
        <f t="shared" si="13"/>
        <v>0</v>
      </c>
      <c r="Y48" s="38">
        <f t="shared" si="14"/>
        <v>0</v>
      </c>
      <c r="Z48" s="38">
        <f t="shared" si="15"/>
        <v>0</v>
      </c>
      <c r="AA48" s="38">
        <f t="shared" si="16"/>
        <v>0</v>
      </c>
      <c r="AB48" s="38">
        <f t="shared" si="17"/>
        <v>0</v>
      </c>
      <c r="AC48" s="38">
        <f t="shared" si="18"/>
        <v>0</v>
      </c>
      <c r="AD48" s="38">
        <f t="shared" si="19"/>
        <v>0</v>
      </c>
      <c r="AE48" s="2">
        <v>1</v>
      </c>
      <c r="AF48" s="2"/>
      <c r="AG48" s="2"/>
      <c r="AH48" s="2"/>
      <c r="AI48" s="2"/>
      <c r="AJ48" s="2"/>
      <c r="AK48" s="116">
        <v>1</v>
      </c>
    </row>
    <row r="49" spans="1:37" s="124" customFormat="1" ht="19.5" customHeight="1">
      <c r="A49" s="8">
        <v>47</v>
      </c>
      <c r="B49" s="125" t="s">
        <v>382</v>
      </c>
      <c r="C49" s="125" t="s">
        <v>403</v>
      </c>
      <c r="D49" s="125" t="s">
        <v>401</v>
      </c>
      <c r="E49" s="126" t="s">
        <v>324</v>
      </c>
      <c r="F49" s="122">
        <f t="shared" si="10"/>
        <v>12</v>
      </c>
      <c r="G49" s="122"/>
      <c r="H49" s="127">
        <v>10</v>
      </c>
      <c r="I49" s="127">
        <v>2</v>
      </c>
      <c r="J49" s="127"/>
      <c r="K49" s="127"/>
      <c r="L49" s="128"/>
      <c r="M49" s="129"/>
      <c r="N49" s="127"/>
      <c r="O49" s="130" t="s">
        <v>52</v>
      </c>
      <c r="P49" s="122" t="s">
        <v>53</v>
      </c>
      <c r="Q49" s="121"/>
      <c r="R49" s="121"/>
      <c r="S49" s="121"/>
      <c r="T49" s="131" t="s">
        <v>89</v>
      </c>
      <c r="U49" s="123" t="s">
        <v>302</v>
      </c>
      <c r="V49" s="120">
        <f t="shared" si="11"/>
        <v>0</v>
      </c>
      <c r="W49" s="120">
        <f t="shared" si="12"/>
        <v>0</v>
      </c>
      <c r="X49" s="122">
        <f t="shared" si="13"/>
        <v>0</v>
      </c>
      <c r="Y49" s="122">
        <f t="shared" si="14"/>
        <v>0</v>
      </c>
      <c r="Z49" s="122">
        <f t="shared" si="15"/>
        <v>0</v>
      </c>
      <c r="AA49" s="122">
        <f t="shared" si="16"/>
        <v>1</v>
      </c>
      <c r="AB49" s="122">
        <f t="shared" si="17"/>
        <v>0</v>
      </c>
      <c r="AC49" s="122">
        <f t="shared" si="18"/>
        <v>0</v>
      </c>
      <c r="AD49" s="122">
        <f t="shared" si="19"/>
        <v>0</v>
      </c>
      <c r="AE49" s="121"/>
      <c r="AF49" s="121">
        <v>1</v>
      </c>
      <c r="AG49" s="121"/>
      <c r="AH49" s="121"/>
      <c r="AI49" s="121">
        <v>1</v>
      </c>
      <c r="AJ49" s="121"/>
      <c r="AK49" s="1">
        <v>1</v>
      </c>
    </row>
    <row r="50" spans="1:37" ht="19.5" customHeight="1">
      <c r="A50" s="74">
        <v>48</v>
      </c>
      <c r="B50" s="16" t="s">
        <v>8</v>
      </c>
      <c r="C50" s="16" t="s">
        <v>405</v>
      </c>
      <c r="D50" s="16" t="s">
        <v>388</v>
      </c>
      <c r="E50" s="41" t="s">
        <v>346</v>
      </c>
      <c r="F50" s="38">
        <f t="shared" si="10"/>
        <v>190</v>
      </c>
      <c r="G50" s="3">
        <v>367</v>
      </c>
      <c r="H50" s="37">
        <v>150</v>
      </c>
      <c r="I50" s="37">
        <v>39</v>
      </c>
      <c r="J50" s="37">
        <v>1</v>
      </c>
      <c r="K50" s="37">
        <v>10</v>
      </c>
      <c r="L50" s="67">
        <v>1240</v>
      </c>
      <c r="M50" s="70"/>
      <c r="N50" s="37" t="s">
        <v>373</v>
      </c>
      <c r="O50" s="18" t="s">
        <v>136</v>
      </c>
      <c r="P50" s="3" t="s">
        <v>137</v>
      </c>
      <c r="Q50" s="2"/>
      <c r="R50" s="2"/>
      <c r="S50" s="2"/>
      <c r="T50" s="85" t="s">
        <v>342</v>
      </c>
      <c r="U50" s="33" t="s">
        <v>302</v>
      </c>
      <c r="V50" s="39">
        <f t="shared" si="11"/>
        <v>1</v>
      </c>
      <c r="W50" s="39">
        <f t="shared" si="12"/>
        <v>0</v>
      </c>
      <c r="X50" s="38">
        <f t="shared" si="13"/>
        <v>0</v>
      </c>
      <c r="Y50" s="38">
        <f t="shared" si="14"/>
        <v>0</v>
      </c>
      <c r="Z50" s="38">
        <f t="shared" si="15"/>
        <v>0</v>
      </c>
      <c r="AA50" s="38">
        <f t="shared" si="16"/>
        <v>0</v>
      </c>
      <c r="AB50" s="38">
        <f t="shared" si="17"/>
        <v>0</v>
      </c>
      <c r="AC50" s="38">
        <f t="shared" si="18"/>
        <v>0</v>
      </c>
      <c r="AD50" s="38">
        <f t="shared" si="19"/>
        <v>0</v>
      </c>
      <c r="AE50" s="2">
        <v>1</v>
      </c>
      <c r="AF50" s="2"/>
      <c r="AG50" s="2"/>
      <c r="AH50" s="2"/>
      <c r="AI50" s="2"/>
      <c r="AJ50" s="2"/>
      <c r="AK50" s="1">
        <v>1</v>
      </c>
    </row>
    <row r="51" spans="1:37" ht="19.5" customHeight="1">
      <c r="A51" s="74">
        <v>49</v>
      </c>
      <c r="B51" s="2" t="s">
        <v>27</v>
      </c>
      <c r="C51" s="2" t="s">
        <v>379</v>
      </c>
      <c r="D51" s="2" t="s">
        <v>389</v>
      </c>
      <c r="E51" s="42" t="s">
        <v>345</v>
      </c>
      <c r="F51" s="38">
        <f t="shared" si="10"/>
        <v>129</v>
      </c>
      <c r="G51" s="3">
        <v>258</v>
      </c>
      <c r="H51" s="3">
        <v>114</v>
      </c>
      <c r="I51" s="3">
        <v>14</v>
      </c>
      <c r="J51" s="3">
        <v>1</v>
      </c>
      <c r="K51" s="3"/>
      <c r="L51" s="60"/>
      <c r="M51" s="42"/>
      <c r="N51" s="3" t="s">
        <v>377</v>
      </c>
      <c r="O51" s="2" t="s">
        <v>262</v>
      </c>
      <c r="P51" s="3" t="s">
        <v>123</v>
      </c>
      <c r="Q51" s="2"/>
      <c r="R51" s="2"/>
      <c r="S51" s="2"/>
      <c r="T51" s="36" t="s">
        <v>121</v>
      </c>
      <c r="U51" s="33" t="s">
        <v>302</v>
      </c>
      <c r="V51" s="39">
        <f t="shared" si="11"/>
        <v>0</v>
      </c>
      <c r="W51" s="39">
        <f t="shared" si="12"/>
        <v>1</v>
      </c>
      <c r="X51" s="38">
        <f t="shared" si="13"/>
        <v>0</v>
      </c>
      <c r="Y51" s="38">
        <f t="shared" si="14"/>
        <v>0</v>
      </c>
      <c r="Z51" s="38">
        <f t="shared" si="15"/>
        <v>0</v>
      </c>
      <c r="AA51" s="38">
        <f t="shared" si="16"/>
        <v>0</v>
      </c>
      <c r="AB51" s="38">
        <f t="shared" si="17"/>
        <v>0</v>
      </c>
      <c r="AC51" s="38">
        <f t="shared" si="18"/>
        <v>0</v>
      </c>
      <c r="AD51" s="38">
        <f t="shared" si="19"/>
        <v>0</v>
      </c>
      <c r="AE51" s="2">
        <v>1</v>
      </c>
      <c r="AF51" s="2"/>
      <c r="AG51" s="2"/>
      <c r="AH51" s="2"/>
      <c r="AI51" s="2"/>
      <c r="AJ51" s="2"/>
      <c r="AK51" s="1">
        <v>1</v>
      </c>
    </row>
    <row r="52" spans="1:37" ht="19.5" customHeight="1">
      <c r="A52" s="74">
        <v>50</v>
      </c>
      <c r="B52" s="2" t="s">
        <v>24</v>
      </c>
      <c r="C52" s="2" t="s">
        <v>405</v>
      </c>
      <c r="D52" s="2" t="s">
        <v>391</v>
      </c>
      <c r="E52" s="42" t="s">
        <v>348</v>
      </c>
      <c r="F52" s="38">
        <f t="shared" si="10"/>
        <v>45</v>
      </c>
      <c r="G52" s="3">
        <v>73</v>
      </c>
      <c r="H52" s="3">
        <v>45</v>
      </c>
      <c r="I52" s="3"/>
      <c r="J52" s="3"/>
      <c r="K52" s="3"/>
      <c r="L52" s="60"/>
      <c r="M52" s="42"/>
      <c r="N52" s="3" t="s">
        <v>373</v>
      </c>
      <c r="O52" s="2" t="s">
        <v>110</v>
      </c>
      <c r="P52" s="3" t="s">
        <v>111</v>
      </c>
      <c r="Q52" s="2"/>
      <c r="R52" s="85" t="s">
        <v>365</v>
      </c>
      <c r="S52" s="2"/>
      <c r="T52" s="36" t="s">
        <v>327</v>
      </c>
      <c r="U52" s="33" t="s">
        <v>302</v>
      </c>
      <c r="V52" s="39">
        <f t="shared" si="11"/>
        <v>0</v>
      </c>
      <c r="W52" s="39">
        <f t="shared" si="12"/>
        <v>0</v>
      </c>
      <c r="X52" s="38">
        <f t="shared" si="13"/>
        <v>0</v>
      </c>
      <c r="Y52" s="38">
        <f t="shared" si="14"/>
        <v>1</v>
      </c>
      <c r="Z52" s="38">
        <f t="shared" si="15"/>
        <v>0</v>
      </c>
      <c r="AA52" s="38">
        <f t="shared" si="16"/>
        <v>0</v>
      </c>
      <c r="AB52" s="38">
        <f t="shared" si="17"/>
        <v>0</v>
      </c>
      <c r="AC52" s="38">
        <f t="shared" si="18"/>
        <v>0</v>
      </c>
      <c r="AD52" s="38">
        <f t="shared" si="19"/>
        <v>0</v>
      </c>
      <c r="AE52" s="2">
        <v>1</v>
      </c>
      <c r="AF52" s="2"/>
      <c r="AG52" s="2"/>
      <c r="AH52" s="2"/>
      <c r="AI52" s="2"/>
      <c r="AJ52" s="2"/>
      <c r="AK52" s="145">
        <v>1</v>
      </c>
    </row>
    <row r="53" spans="1:37" s="116" customFormat="1" ht="19.5" customHeight="1">
      <c r="A53" s="8">
        <v>51</v>
      </c>
      <c r="B53" s="113" t="s">
        <v>399</v>
      </c>
      <c r="C53" s="113" t="s">
        <v>403</v>
      </c>
      <c r="D53" s="113" t="s">
        <v>393</v>
      </c>
      <c r="E53" s="117"/>
      <c r="F53" s="108">
        <v>22</v>
      </c>
      <c r="G53" s="108">
        <v>32</v>
      </c>
      <c r="H53" s="108">
        <v>22</v>
      </c>
      <c r="I53" s="108"/>
      <c r="J53" s="108"/>
      <c r="K53" s="108"/>
      <c r="L53" s="118"/>
      <c r="M53" s="117"/>
      <c r="N53" s="108"/>
      <c r="O53" s="113"/>
      <c r="P53" s="108"/>
      <c r="Q53" s="113"/>
      <c r="R53" s="113"/>
      <c r="S53" s="113"/>
      <c r="T53" s="114"/>
      <c r="U53" s="119"/>
      <c r="V53" s="74">
        <v>0</v>
      </c>
      <c r="W53" s="74">
        <v>0</v>
      </c>
      <c r="X53" s="108">
        <v>0</v>
      </c>
      <c r="Y53" s="108">
        <v>0</v>
      </c>
      <c r="Z53" s="108">
        <v>0</v>
      </c>
      <c r="AA53" s="108">
        <v>0</v>
      </c>
      <c r="AB53" s="108">
        <v>0</v>
      </c>
      <c r="AC53" s="108">
        <v>1</v>
      </c>
      <c r="AD53" s="108">
        <v>0</v>
      </c>
      <c r="AE53" s="113"/>
      <c r="AF53" s="113">
        <v>1</v>
      </c>
      <c r="AG53" s="113">
        <v>1</v>
      </c>
      <c r="AH53" s="113"/>
      <c r="AI53" s="113"/>
      <c r="AJ53" s="113"/>
      <c r="AK53" s="1">
        <v>1</v>
      </c>
    </row>
    <row r="54" spans="1:37" s="116" customFormat="1" ht="19.5" customHeight="1">
      <c r="A54" s="74">
        <v>52</v>
      </c>
      <c r="B54" s="113" t="s">
        <v>409</v>
      </c>
      <c r="C54" s="113" t="s">
        <v>405</v>
      </c>
      <c r="D54" s="113" t="s">
        <v>391</v>
      </c>
      <c r="E54" s="117" t="s">
        <v>348</v>
      </c>
      <c r="F54" s="38">
        <f t="shared" si="10"/>
        <v>33</v>
      </c>
      <c r="G54" s="108">
        <v>63</v>
      </c>
      <c r="H54" s="108">
        <v>33</v>
      </c>
      <c r="I54" s="108"/>
      <c r="J54" s="108"/>
      <c r="K54" s="108"/>
      <c r="L54" s="118"/>
      <c r="M54" s="117"/>
      <c r="N54" s="108"/>
      <c r="O54" s="18" t="s">
        <v>66</v>
      </c>
      <c r="P54" s="3" t="s">
        <v>67</v>
      </c>
      <c r="Q54" s="2"/>
      <c r="R54" s="2"/>
      <c r="S54" s="2"/>
      <c r="T54" s="11"/>
      <c r="U54" s="33" t="s">
        <v>302</v>
      </c>
      <c r="V54" s="39">
        <f>IF(E54="5",1,0)</f>
        <v>0</v>
      </c>
      <c r="W54" s="39">
        <f>IF(E54="4",1,0)</f>
        <v>0</v>
      </c>
      <c r="X54" s="38">
        <f>IF(E54="3",1,0)</f>
        <v>0</v>
      </c>
      <c r="Y54" s="38">
        <f>IF(E54="2",1,0)</f>
        <v>1</v>
      </c>
      <c r="Z54" s="38">
        <f>IF(E54="",1,0)</f>
        <v>0</v>
      </c>
      <c r="AA54" s="38">
        <f>IF(E54="Butik",1,0)</f>
        <v>0</v>
      </c>
      <c r="AB54" s="38">
        <f>IF(E54="Residence",1,0)</f>
        <v>0</v>
      </c>
      <c r="AC54" s="38">
        <f>IF(E54="Pansiyon",1,0)</f>
        <v>0</v>
      </c>
      <c r="AD54" s="38">
        <f>IF(E54="Köy Evi",1,0)</f>
        <v>0</v>
      </c>
      <c r="AE54" s="113">
        <v>1</v>
      </c>
      <c r="AF54" s="113"/>
      <c r="AG54" s="113"/>
      <c r="AH54" s="113"/>
      <c r="AI54" s="113"/>
      <c r="AJ54" s="113"/>
      <c r="AK54" s="1">
        <v>1</v>
      </c>
    </row>
    <row r="55" spans="1:37" ht="19.5" customHeight="1">
      <c r="A55" s="74">
        <v>53</v>
      </c>
      <c r="B55" s="2" t="s">
        <v>329</v>
      </c>
      <c r="C55" s="2" t="s">
        <v>405</v>
      </c>
      <c r="D55" s="2" t="s">
        <v>376</v>
      </c>
      <c r="E55" s="42" t="s">
        <v>376</v>
      </c>
      <c r="F55" s="38">
        <f t="shared" si="10"/>
        <v>23</v>
      </c>
      <c r="G55" s="3">
        <v>68</v>
      </c>
      <c r="H55" s="3"/>
      <c r="I55" s="3">
        <v>23</v>
      </c>
      <c r="J55" s="3"/>
      <c r="K55" s="3"/>
      <c r="L55" s="60"/>
      <c r="M55" s="42"/>
      <c r="N55" s="3" t="s">
        <v>373</v>
      </c>
      <c r="O55" s="2" t="s">
        <v>322</v>
      </c>
      <c r="P55" s="3" t="s">
        <v>331</v>
      </c>
      <c r="Q55" s="2"/>
      <c r="R55" s="2"/>
      <c r="S55" s="2"/>
      <c r="T55" s="11"/>
      <c r="U55" s="32"/>
      <c r="V55" s="39">
        <f t="shared" si="11"/>
        <v>0</v>
      </c>
      <c r="W55" s="39">
        <f t="shared" si="12"/>
        <v>0</v>
      </c>
      <c r="X55" s="38">
        <f t="shared" si="13"/>
        <v>0</v>
      </c>
      <c r="Y55" s="38">
        <f t="shared" si="14"/>
        <v>0</v>
      </c>
      <c r="Z55" s="38">
        <f t="shared" si="15"/>
        <v>0</v>
      </c>
      <c r="AA55" s="38">
        <f t="shared" si="16"/>
        <v>0</v>
      </c>
      <c r="AB55" s="38">
        <f t="shared" si="17"/>
        <v>0</v>
      </c>
      <c r="AC55" s="38">
        <f t="shared" si="18"/>
        <v>0</v>
      </c>
      <c r="AD55" s="38">
        <f t="shared" si="19"/>
        <v>1</v>
      </c>
      <c r="AE55" s="2">
        <v>1</v>
      </c>
      <c r="AF55" s="2"/>
      <c r="AG55" s="2"/>
      <c r="AH55" s="2"/>
      <c r="AI55" s="2"/>
      <c r="AJ55" s="2"/>
      <c r="AK55" s="1">
        <v>1</v>
      </c>
    </row>
    <row r="56" spans="1:37" ht="19.5" customHeight="1">
      <c r="A56" s="74">
        <v>54</v>
      </c>
      <c r="B56" s="2" t="s">
        <v>25</v>
      </c>
      <c r="C56" s="2" t="s">
        <v>405</v>
      </c>
      <c r="D56" s="2" t="s">
        <v>390</v>
      </c>
      <c r="E56" s="42" t="s">
        <v>349</v>
      </c>
      <c r="F56" s="38">
        <f t="shared" si="10"/>
        <v>42</v>
      </c>
      <c r="G56" s="3">
        <v>84</v>
      </c>
      <c r="H56" s="3">
        <v>41</v>
      </c>
      <c r="I56" s="3">
        <v>1</v>
      </c>
      <c r="J56" s="3"/>
      <c r="K56" s="3"/>
      <c r="L56" s="60"/>
      <c r="M56" s="42"/>
      <c r="N56" s="3" t="s">
        <v>373</v>
      </c>
      <c r="O56" s="2" t="s">
        <v>113</v>
      </c>
      <c r="P56" s="3" t="s">
        <v>114</v>
      </c>
      <c r="Q56" s="2"/>
      <c r="R56" s="2"/>
      <c r="S56" s="2"/>
      <c r="T56" s="36" t="s">
        <v>115</v>
      </c>
      <c r="U56" s="33" t="s">
        <v>302</v>
      </c>
      <c r="V56" s="39">
        <f t="shared" si="11"/>
        <v>0</v>
      </c>
      <c r="W56" s="39">
        <f t="shared" si="12"/>
        <v>0</v>
      </c>
      <c r="X56" s="38">
        <f t="shared" si="13"/>
        <v>1</v>
      </c>
      <c r="Y56" s="38">
        <f t="shared" si="14"/>
        <v>0</v>
      </c>
      <c r="Z56" s="38">
        <f t="shared" si="15"/>
        <v>0</v>
      </c>
      <c r="AA56" s="38">
        <f t="shared" si="16"/>
        <v>0</v>
      </c>
      <c r="AB56" s="38">
        <f t="shared" si="17"/>
        <v>0</v>
      </c>
      <c r="AC56" s="38">
        <f t="shared" si="18"/>
        <v>0</v>
      </c>
      <c r="AD56" s="38">
        <f t="shared" si="19"/>
        <v>0</v>
      </c>
      <c r="AE56" s="2">
        <v>1</v>
      </c>
      <c r="AF56" s="2"/>
      <c r="AG56" s="2"/>
      <c r="AH56" s="2"/>
      <c r="AI56" s="2"/>
      <c r="AJ56" s="2"/>
      <c r="AK56" s="1">
        <v>1</v>
      </c>
    </row>
    <row r="57" spans="1:37" ht="19.5" customHeight="1">
      <c r="A57" s="8">
        <v>55</v>
      </c>
      <c r="B57" s="2" t="s">
        <v>17</v>
      </c>
      <c r="C57" s="2" t="s">
        <v>405</v>
      </c>
      <c r="D57" s="2" t="s">
        <v>391</v>
      </c>
      <c r="E57" s="42" t="s">
        <v>348</v>
      </c>
      <c r="F57" s="38">
        <f t="shared" si="10"/>
        <v>27</v>
      </c>
      <c r="G57" s="3">
        <v>46</v>
      </c>
      <c r="H57" s="3">
        <v>27</v>
      </c>
      <c r="I57" s="3"/>
      <c r="J57" s="3"/>
      <c r="K57" s="3"/>
      <c r="L57" s="60"/>
      <c r="M57" s="42"/>
      <c r="N57" s="3" t="s">
        <v>373</v>
      </c>
      <c r="O57" s="2" t="s">
        <v>263</v>
      </c>
      <c r="P57" s="3" t="s">
        <v>69</v>
      </c>
      <c r="Q57" s="2"/>
      <c r="R57" s="2"/>
      <c r="S57" s="2"/>
      <c r="T57" s="36" t="s">
        <v>70</v>
      </c>
      <c r="U57" s="33" t="s">
        <v>302</v>
      </c>
      <c r="V57" s="39">
        <f t="shared" si="11"/>
        <v>0</v>
      </c>
      <c r="W57" s="39">
        <f t="shared" si="12"/>
        <v>0</v>
      </c>
      <c r="X57" s="38">
        <f t="shared" si="13"/>
        <v>0</v>
      </c>
      <c r="Y57" s="38">
        <f t="shared" si="14"/>
        <v>1</v>
      </c>
      <c r="Z57" s="38">
        <f t="shared" si="15"/>
        <v>0</v>
      </c>
      <c r="AA57" s="38">
        <f t="shared" si="16"/>
        <v>0</v>
      </c>
      <c r="AB57" s="38">
        <f t="shared" si="17"/>
        <v>0</v>
      </c>
      <c r="AC57" s="38">
        <f t="shared" si="18"/>
        <v>0</v>
      </c>
      <c r="AD57" s="38">
        <f t="shared" si="19"/>
        <v>0</v>
      </c>
      <c r="AE57" s="2">
        <v>1</v>
      </c>
      <c r="AF57" s="2"/>
      <c r="AG57" s="2"/>
      <c r="AH57" s="2"/>
      <c r="AI57" s="2"/>
      <c r="AJ57" s="2"/>
      <c r="AK57" s="1">
        <v>1</v>
      </c>
    </row>
    <row r="58" spans="1:37" ht="19.5" customHeight="1">
      <c r="A58" s="74">
        <v>56</v>
      </c>
      <c r="B58" s="2" t="s">
        <v>14</v>
      </c>
      <c r="C58" s="2" t="s">
        <v>405</v>
      </c>
      <c r="D58" s="2" t="s">
        <v>401</v>
      </c>
      <c r="E58" s="42" t="s">
        <v>324</v>
      </c>
      <c r="F58" s="38">
        <f t="shared" si="10"/>
        <v>14</v>
      </c>
      <c r="G58" s="3">
        <v>27</v>
      </c>
      <c r="H58" s="3">
        <v>12</v>
      </c>
      <c r="I58" s="3">
        <v>2</v>
      </c>
      <c r="J58" s="3"/>
      <c r="K58" s="3"/>
      <c r="L58" s="60"/>
      <c r="M58" s="42"/>
      <c r="N58" s="3"/>
      <c r="O58" s="2" t="s">
        <v>361</v>
      </c>
      <c r="P58" s="3" t="s">
        <v>55</v>
      </c>
      <c r="Q58" s="2"/>
      <c r="R58" s="2"/>
      <c r="S58" s="2"/>
      <c r="T58" s="36" t="s">
        <v>86</v>
      </c>
      <c r="U58" s="33" t="s">
        <v>302</v>
      </c>
      <c r="V58" s="39">
        <f t="shared" si="11"/>
        <v>0</v>
      </c>
      <c r="W58" s="39">
        <f t="shared" si="12"/>
        <v>0</v>
      </c>
      <c r="X58" s="38">
        <f t="shared" si="13"/>
        <v>0</v>
      </c>
      <c r="Y58" s="38">
        <f t="shared" si="14"/>
        <v>0</v>
      </c>
      <c r="Z58" s="38">
        <f t="shared" si="15"/>
        <v>0</v>
      </c>
      <c r="AA58" s="38">
        <f t="shared" si="16"/>
        <v>1</v>
      </c>
      <c r="AB58" s="38">
        <f t="shared" si="17"/>
        <v>0</v>
      </c>
      <c r="AC58" s="38">
        <f t="shared" si="18"/>
        <v>0</v>
      </c>
      <c r="AD58" s="38">
        <f t="shared" si="19"/>
        <v>0</v>
      </c>
      <c r="AE58" s="2">
        <v>1</v>
      </c>
      <c r="AF58" s="2"/>
      <c r="AG58" s="2"/>
      <c r="AH58" s="2"/>
      <c r="AI58" s="2"/>
      <c r="AJ58" s="2"/>
      <c r="AK58" s="116">
        <v>1</v>
      </c>
    </row>
    <row r="59" spans="1:37" ht="17.25" customHeight="1">
      <c r="A59" s="74">
        <v>57</v>
      </c>
      <c r="B59" s="2" t="s">
        <v>22</v>
      </c>
      <c r="C59" s="2" t="s">
        <v>405</v>
      </c>
      <c r="D59" s="2" t="s">
        <v>390</v>
      </c>
      <c r="E59" s="42" t="s">
        <v>349</v>
      </c>
      <c r="F59" s="38">
        <f t="shared" si="10"/>
        <v>43</v>
      </c>
      <c r="G59" s="3">
        <v>92</v>
      </c>
      <c r="H59" s="3">
        <v>43</v>
      </c>
      <c r="I59" s="3"/>
      <c r="J59" s="3"/>
      <c r="K59" s="3"/>
      <c r="L59" s="60"/>
      <c r="M59" s="42"/>
      <c r="N59" s="3" t="s">
        <v>373</v>
      </c>
      <c r="O59" s="2" t="s">
        <v>233</v>
      </c>
      <c r="P59" s="3" t="s">
        <v>100</v>
      </c>
      <c r="Q59" s="2"/>
      <c r="R59" s="2"/>
      <c r="S59" s="2"/>
      <c r="T59" s="11"/>
      <c r="U59" s="33" t="s">
        <v>302</v>
      </c>
      <c r="V59" s="39">
        <f t="shared" si="11"/>
        <v>0</v>
      </c>
      <c r="W59" s="39">
        <f t="shared" si="12"/>
        <v>0</v>
      </c>
      <c r="X59" s="38">
        <f t="shared" si="13"/>
        <v>1</v>
      </c>
      <c r="Y59" s="38">
        <f t="shared" si="14"/>
        <v>0</v>
      </c>
      <c r="Z59" s="38">
        <f t="shared" si="15"/>
        <v>0</v>
      </c>
      <c r="AA59" s="38">
        <f t="shared" si="16"/>
        <v>0</v>
      </c>
      <c r="AB59" s="38">
        <f t="shared" si="17"/>
        <v>0</v>
      </c>
      <c r="AC59" s="38">
        <f t="shared" si="18"/>
        <v>0</v>
      </c>
      <c r="AD59" s="38">
        <f t="shared" si="19"/>
        <v>0</v>
      </c>
      <c r="AE59" s="2">
        <v>1</v>
      </c>
      <c r="AF59" s="2"/>
      <c r="AG59" s="2"/>
      <c r="AH59" s="2"/>
      <c r="AI59" s="2"/>
      <c r="AJ59" s="2"/>
      <c r="AK59" s="116">
        <v>1</v>
      </c>
    </row>
    <row r="60" spans="7:30" ht="15" thickBot="1">
      <c r="G60" s="4"/>
      <c r="L60" s="68"/>
      <c r="AD60" s="4"/>
    </row>
    <row r="61" spans="2:36" ht="24" customHeight="1" thickBot="1">
      <c r="B61" s="72"/>
      <c r="C61" s="72"/>
      <c r="D61" s="72"/>
      <c r="E61" s="88" t="s">
        <v>341</v>
      </c>
      <c r="F61" s="89">
        <f>SUM(F3:F60)</f>
        <v>3023</v>
      </c>
      <c r="G61" s="89">
        <f aca="true" t="shared" si="20" ref="G61:L61">SUM(G3:G59)</f>
        <v>5711</v>
      </c>
      <c r="H61" s="89">
        <f t="shared" si="20"/>
        <v>2808</v>
      </c>
      <c r="I61" s="89">
        <f t="shared" si="20"/>
        <v>210</v>
      </c>
      <c r="J61" s="89">
        <f t="shared" si="20"/>
        <v>5</v>
      </c>
      <c r="K61" s="89">
        <f t="shared" si="20"/>
        <v>20</v>
      </c>
      <c r="L61" s="90">
        <f t="shared" si="20"/>
        <v>3425</v>
      </c>
      <c r="M61" s="73"/>
      <c r="V61" s="48">
        <f aca="true" t="shared" si="21" ref="V61:AJ61">SUM(V3:V59)</f>
        <v>4</v>
      </c>
      <c r="W61" s="49">
        <f t="shared" si="21"/>
        <v>9</v>
      </c>
      <c r="X61" s="49">
        <f t="shared" si="21"/>
        <v>11</v>
      </c>
      <c r="Y61" s="49">
        <f t="shared" si="21"/>
        <v>11</v>
      </c>
      <c r="Z61" s="49">
        <f t="shared" si="21"/>
        <v>0</v>
      </c>
      <c r="AA61" s="49">
        <f t="shared" si="21"/>
        <v>5</v>
      </c>
      <c r="AB61" s="49">
        <f t="shared" si="21"/>
        <v>0</v>
      </c>
      <c r="AC61" s="50">
        <f t="shared" si="21"/>
        <v>2</v>
      </c>
      <c r="AD61" s="50">
        <f t="shared" si="21"/>
        <v>1</v>
      </c>
      <c r="AE61" s="1">
        <f t="shared" si="21"/>
        <v>38</v>
      </c>
      <c r="AF61" s="1">
        <f t="shared" si="21"/>
        <v>18</v>
      </c>
      <c r="AG61" s="1">
        <f t="shared" si="21"/>
        <v>10</v>
      </c>
      <c r="AH61" s="1">
        <f t="shared" si="21"/>
        <v>2</v>
      </c>
      <c r="AI61" s="1">
        <f t="shared" si="21"/>
        <v>5</v>
      </c>
      <c r="AJ61" s="1">
        <f t="shared" si="21"/>
        <v>1</v>
      </c>
    </row>
    <row r="65" ht="15" thickBot="1"/>
    <row r="66" spans="2:12" ht="17.25" customHeight="1" thickBot="1">
      <c r="B66" s="150" t="s">
        <v>356</v>
      </c>
      <c r="C66" s="151"/>
      <c r="D66" s="151"/>
      <c r="E66" s="152"/>
      <c r="F66" s="4">
        <f>SUBTOTAL(9,F3:F59)</f>
        <v>3023</v>
      </c>
      <c r="G66" s="4">
        <f>SUBTOTAL(9,G3:G59)</f>
        <v>5711</v>
      </c>
      <c r="H66" s="4">
        <f>SUBTOTAL(9,AK3:AK59)</f>
        <v>57</v>
      </c>
      <c r="J66" s="153" t="s">
        <v>374</v>
      </c>
      <c r="K66" s="154"/>
      <c r="L66" s="155"/>
    </row>
    <row r="67" spans="2:12" ht="17.25" customHeight="1">
      <c r="B67" s="54" t="s">
        <v>347</v>
      </c>
      <c r="C67" s="102"/>
      <c r="D67" s="102"/>
      <c r="E67" s="51">
        <f>V61</f>
        <v>4</v>
      </c>
      <c r="J67" s="92" t="s">
        <v>373</v>
      </c>
      <c r="K67" s="91" t="s">
        <v>375</v>
      </c>
      <c r="L67" s="93"/>
    </row>
    <row r="68" spans="2:12" ht="17.25" customHeight="1">
      <c r="B68" s="55" t="s">
        <v>350</v>
      </c>
      <c r="C68" s="103"/>
      <c r="D68" s="103"/>
      <c r="E68" s="52">
        <f>W61</f>
        <v>9</v>
      </c>
      <c r="J68" s="94" t="s">
        <v>378</v>
      </c>
      <c r="K68" s="86" t="s">
        <v>379</v>
      </c>
      <c r="L68" s="95"/>
    </row>
    <row r="69" spans="2:12" ht="17.25" customHeight="1">
      <c r="B69" s="55" t="s">
        <v>351</v>
      </c>
      <c r="C69" s="103"/>
      <c r="D69" s="103"/>
      <c r="E69" s="52">
        <f>X61</f>
        <v>11</v>
      </c>
      <c r="J69" s="96"/>
      <c r="K69" s="87" t="s">
        <v>380</v>
      </c>
      <c r="L69" s="97"/>
    </row>
    <row r="70" spans="2:12" ht="17.25" customHeight="1" thickBot="1">
      <c r="B70" s="55" t="s">
        <v>352</v>
      </c>
      <c r="C70" s="103"/>
      <c r="D70" s="103"/>
      <c r="E70" s="52">
        <f>Y61</f>
        <v>11</v>
      </c>
      <c r="J70" s="98"/>
      <c r="K70" s="99" t="s">
        <v>381</v>
      </c>
      <c r="L70" s="100"/>
    </row>
    <row r="71" spans="2:5" ht="17.25" customHeight="1">
      <c r="B71" s="55" t="s">
        <v>353</v>
      </c>
      <c r="C71" s="103"/>
      <c r="D71" s="103"/>
      <c r="E71" s="52">
        <f>Z61</f>
        <v>0</v>
      </c>
    </row>
    <row r="72" spans="2:5" ht="17.25" customHeight="1">
      <c r="B72" s="55" t="s">
        <v>337</v>
      </c>
      <c r="C72" s="103"/>
      <c r="D72" s="103"/>
      <c r="E72" s="52">
        <f>AC61</f>
        <v>2</v>
      </c>
    </row>
    <row r="73" spans="2:5" ht="17.25" customHeight="1">
      <c r="B73" s="55" t="s">
        <v>323</v>
      </c>
      <c r="C73" s="103"/>
      <c r="D73" s="103"/>
      <c r="E73" s="52">
        <f>AB61</f>
        <v>0</v>
      </c>
    </row>
    <row r="74" spans="2:5" ht="17.25" customHeight="1">
      <c r="B74" s="56" t="s">
        <v>376</v>
      </c>
      <c r="C74" s="104"/>
      <c r="D74" s="104"/>
      <c r="E74" s="53">
        <f>AD61</f>
        <v>1</v>
      </c>
    </row>
    <row r="75" spans="2:5" ht="17.25" customHeight="1" thickBot="1">
      <c r="B75" s="56" t="s">
        <v>354</v>
      </c>
      <c r="C75" s="104"/>
      <c r="D75" s="104"/>
      <c r="E75" s="53">
        <f>AA61</f>
        <v>5</v>
      </c>
    </row>
    <row r="76" spans="2:5" ht="17.25" customHeight="1" thickBot="1">
      <c r="B76" s="57" t="s">
        <v>355</v>
      </c>
      <c r="C76" s="105"/>
      <c r="D76" s="105"/>
      <c r="E76" s="58">
        <f>SUM(E67:E75)</f>
        <v>43</v>
      </c>
    </row>
    <row r="78" ht="15" thickBot="1"/>
    <row r="79" spans="2:5" ht="18" customHeight="1" thickBot="1">
      <c r="B79" s="150" t="s">
        <v>357</v>
      </c>
      <c r="C79" s="151"/>
      <c r="D79" s="151"/>
      <c r="E79" s="152"/>
    </row>
    <row r="80" spans="2:5" ht="18" customHeight="1">
      <c r="B80" s="61" t="s">
        <v>358</v>
      </c>
      <c r="C80" s="61"/>
      <c r="D80" s="61"/>
      <c r="E80" s="64">
        <f>F61</f>
        <v>3023</v>
      </c>
    </row>
    <row r="81" spans="2:5" ht="18" customHeight="1">
      <c r="B81" s="62" t="s">
        <v>359</v>
      </c>
      <c r="C81" s="62"/>
      <c r="D81" s="62"/>
      <c r="E81" s="65">
        <f>G61</f>
        <v>5711</v>
      </c>
    </row>
    <row r="82" spans="2:5" ht="18" customHeight="1" thickBot="1">
      <c r="B82" s="63" t="s">
        <v>360</v>
      </c>
      <c r="C82" s="63"/>
      <c r="D82" s="63"/>
      <c r="E82" s="66">
        <f>L61</f>
        <v>3425</v>
      </c>
    </row>
    <row r="85" spans="2:3" ht="14.25">
      <c r="B85" s="2" t="s">
        <v>405</v>
      </c>
      <c r="C85" s="2">
        <f>AE61</f>
        <v>38</v>
      </c>
    </row>
    <row r="86" spans="2:3" ht="14.25">
      <c r="B86" s="2" t="s">
        <v>403</v>
      </c>
      <c r="C86" s="2">
        <f>AF61</f>
        <v>18</v>
      </c>
    </row>
    <row r="87" spans="2:3" ht="14.25">
      <c r="B87" s="2" t="s">
        <v>412</v>
      </c>
      <c r="C87" s="2">
        <f>C85+C86</f>
        <v>56</v>
      </c>
    </row>
  </sheetData>
  <autoFilter ref="A2:AJ61"/>
  <mergeCells count="4">
    <mergeCell ref="B66:E66"/>
    <mergeCell ref="J66:L66"/>
    <mergeCell ref="B79:E79"/>
    <mergeCell ref="A1:AJ1"/>
  </mergeCells>
  <hyperlinks>
    <hyperlink ref="T11" r:id="rId1" display="www.gaziantepburakhotel.com"/>
    <hyperlink ref="T57" r:id="rId2" display="www.yunusotel.com"/>
    <hyperlink ref="T27" r:id="rId3" display="www.jaleriz.com"/>
    <hyperlink ref="T58" r:id="rId4" display="www.zeynephanimkonagi.com"/>
    <hyperlink ref="T48" r:id="rId5" display="www.tilmenhotel.com"/>
    <hyperlink ref="T43" r:id="rId6" display="www.ravandahotel.com"/>
    <hyperlink ref="T49" r:id="rId7" display="www.tudyalikonak.com"/>
    <hyperlink ref="T5" r:id="rId8" display="http://www.theanatolianhotel.com/konaklama.asp"/>
    <hyperlink ref="T23" r:id="rId9" display="www.gaziantepgrandhotel.com"/>
    <hyperlink ref="T22" r:id="rId10" display="www.gapotel.com.tr"/>
    <hyperlink ref="T50" r:id="rId11" display="www.tugcanhotel.com.tr"/>
    <hyperlink ref="T35" r:id="rId12" display="www.gaziantepmetgold.com"/>
    <hyperlink ref="T56" r:id="rId13" display="www.yesemekotel.com"/>
    <hyperlink ref="T44" r:id="rId14" display="www.gazianteproyalhotel.com"/>
    <hyperlink ref="T51" r:id="rId15" display="www.ugurplazahotel.com.tr"/>
    <hyperlink ref="T19" r:id="rId16" display="http://tr-tr.facebook.com/pages/Erciyes-HotelGaziantep-/136578813084698"/>
    <hyperlink ref="T8" r:id="rId17" display="www.asudekonak.com"/>
    <hyperlink ref="T30" r:id="rId18" display="www.hotelkargul.com.tr"/>
    <hyperlink ref="T4" r:id="rId19" display="www.anadoluevleri.com"/>
    <hyperlink ref="T15" r:id="rId20" display="http://www.dedeman.com/oteller-resortlar/otel-anasayfas%C4%B1/dedeman-gaziantep-hotel-convention-center.html"/>
    <hyperlink ref="S42" r:id="rId21" display="http://maps.google.com/maps/place?cid=17073617690352300058&amp;q=google+maps+oteller+gaziantep&amp;hl=tr&amp;gl=tr&amp;ved=0CJMBEPoLMAU&amp;sa=X&amp;ei=de0zTsCFM4-VsAaWzbHUCw&amp;sig2=cdnxe4z1eQfz1UrMB3x-gg"/>
    <hyperlink ref="T39" r:id="rId22" display="www.novotel.com"/>
    <hyperlink ref="U4" r:id="rId23" display="İncele"/>
    <hyperlink ref="U5" r:id="rId24" display="İncele"/>
    <hyperlink ref="U6" r:id="rId25" display="İncele"/>
    <hyperlink ref="U10" r:id="rId26" display="İncele"/>
    <hyperlink ref="T28" r:id="rId27" display="http://www.kaleevi.com"/>
    <hyperlink ref="U8" r:id="rId28" display="İncele"/>
    <hyperlink ref="U9" r:id="rId29" display="İncele"/>
    <hyperlink ref="U11" r:id="rId30" display="İncele"/>
    <hyperlink ref="U13" r:id="rId31" display="İncele"/>
    <hyperlink ref="U14" r:id="rId32" display="İncele"/>
    <hyperlink ref="U15" r:id="rId33" display="İncele"/>
    <hyperlink ref="U16" r:id="rId34" display="İncele"/>
    <hyperlink ref="U19" r:id="rId35" display="İncele"/>
    <hyperlink ref="U21" r:id="rId36" display="İncele"/>
    <hyperlink ref="U22" r:id="rId37" display="İncele"/>
    <hyperlink ref="U23" r:id="rId38" display="İncele"/>
    <hyperlink ref="U25" r:id="rId39" display="İncele"/>
    <hyperlink ref="U26" r:id="rId40" display="İncele"/>
    <hyperlink ref="U27" r:id="rId41" display="İncele"/>
    <hyperlink ref="U28" r:id="rId42" display="İncele"/>
    <hyperlink ref="U29" r:id="rId43" display="İncele"/>
    <hyperlink ref="U30" r:id="rId44" display="İncele"/>
    <hyperlink ref="U31" r:id="rId45" display="İncele"/>
    <hyperlink ref="U33" r:id="rId46" display="İncele"/>
    <hyperlink ref="U35" r:id="rId47" display="İncele"/>
    <hyperlink ref="U12" r:id="rId48" display="İncele"/>
    <hyperlink ref="U38" r:id="rId49" display="İncele"/>
    <hyperlink ref="U39" r:id="rId50" display="İncele"/>
    <hyperlink ref="U42" r:id="rId51" display="İncele"/>
    <hyperlink ref="U46" r:id="rId52" display="İncele"/>
    <hyperlink ref="U43" r:id="rId53" display="İncele"/>
    <hyperlink ref="U44" r:id="rId54" display="İncele"/>
    <hyperlink ref="U47" r:id="rId55" display="İncele"/>
    <hyperlink ref="U48" r:id="rId56" display="İncele"/>
    <hyperlink ref="U49" r:id="rId57" display="İncele"/>
    <hyperlink ref="U50" r:id="rId58" display="İncele"/>
    <hyperlink ref="U51" r:id="rId59" display="İncele"/>
    <hyperlink ref="U52" r:id="rId60" display="İncele"/>
    <hyperlink ref="U56" r:id="rId61" display="İncele"/>
    <hyperlink ref="U57" r:id="rId62" display="İncele"/>
    <hyperlink ref="U58" r:id="rId63" display="İncele"/>
    <hyperlink ref="U59" r:id="rId64" display="İncele"/>
    <hyperlink ref="R28" r:id="rId65" display="info@kaleevi.com"/>
    <hyperlink ref="T46" r:id="rId66" display="http://www.gaziantepprincesshotel.com"/>
    <hyperlink ref="T21" r:id="rId67" display="http://www.gantep.edu.tr/otel/"/>
    <hyperlink ref="R21" r:id="rId68" display="turizm@gantep.edu.tr"/>
    <hyperlink ref="T52" r:id="rId69" display="http://www.hotelugurlu.net"/>
    <hyperlink ref="U17" r:id="rId70" display="İncele"/>
    <hyperlink ref="R11" r:id="rId71" display="info@gaziantepburakhotel.com"/>
    <hyperlink ref="R52" r:id="rId72" display="info@hotelugurlu.net"/>
    <hyperlink ref="R8" r:id="rId73" display="info@asudekonak.com"/>
    <hyperlink ref="R43" r:id="rId74" display="info@ravandahotel.com"/>
    <hyperlink ref="T41" r:id="rId75" display="www.gaziantepcityotel.com"/>
    <hyperlink ref="R41" r:id="rId76" display="info@gaziantepcityotel.com"/>
    <hyperlink ref="U54" r:id="rId77" display="İncele"/>
    <hyperlink ref="U7" r:id="rId78" display="İncel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</dc:creator>
  <cp:keywords/>
  <dc:description/>
  <cp:lastModifiedBy>Ö</cp:lastModifiedBy>
  <cp:lastPrinted>2011-08-03T16:36:19Z</cp:lastPrinted>
  <dcterms:created xsi:type="dcterms:W3CDTF">2011-07-30T08:20:14Z</dcterms:created>
  <dcterms:modified xsi:type="dcterms:W3CDTF">2011-12-10T05:59:07Z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